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/>
  <xr:revisionPtr revIDLastSave="0" documentId="13_ncr:1_{7879BB9D-F015-4D73-8C47-864069B602F2}" xr6:coauthVersionLast="47" xr6:coauthVersionMax="47" xr10:uidLastSave="{00000000-0000-0000-0000-000000000000}"/>
  <bookViews>
    <workbookView xWindow="-120" yWindow="-120" windowWidth="25440" windowHeight="15390" firstSheet="1" activeTab="1" xr2:uid="{00000000-000D-0000-FFFF-FFFF00000000}"/>
  </bookViews>
  <sheets>
    <sheet name="Лист1 (2)" sheetId="2" state="hidden" r:id="rId1"/>
    <sheet name="Лист1" sheetId="1" r:id="rId2"/>
    <sheet name="СВОД" sheetId="3" r:id="rId3"/>
    <sheet name="СВОД (%)" sheetId="4" state="hidden" r:id="rId4"/>
  </sheets>
  <externalReferences>
    <externalReference r:id="rId5"/>
  </externalReferences>
  <definedNames>
    <definedName name="а7">'Лист1 (2)'!$G$6:$G$7</definedName>
    <definedName name="Александровский_район">'Лист1 (2)'!$A$37:$A$58</definedName>
    <definedName name="Андроповский_район">'Лист1 (2)'!$B$37:$B$53</definedName>
    <definedName name="Апанасенковский_район">'Лист1 (2)'!$C$37:$C$53</definedName>
    <definedName name="Арзгирский_район">'Лист1 (2)'!$D$37:$D$50</definedName>
    <definedName name="б" localSheetId="0">'Лист1 (2)'!$I$10:$I$19</definedName>
    <definedName name="б">[1]Лист1!$I$10:$I$19</definedName>
    <definedName name="Благодарненский_городской_округ">'Лист1 (2)'!$E$37:$E$59</definedName>
    <definedName name="Будённовский_район">'Лист1 (2)'!$F$37:$F$74</definedName>
    <definedName name="Георгиевский_городской_округ">'Лист1 (2)'!$G$37:$G$83</definedName>
    <definedName name="Город_курорт_Ессентуки">'Лист1 (2)'!$AA$37:$AA$57</definedName>
    <definedName name="Город_курорт_Железноводск">'Лист1 (2)'!$AB$37:$AB$51</definedName>
    <definedName name="Город_курорт_Кисловодск">'Лист1 (2)'!$AC$37:$AC$49</definedName>
    <definedName name="Город_курорт_Пятигорск">'Лист1 (2)'!$AF$37:$AF$65</definedName>
    <definedName name="Город_Лермонтов">'Лист1 (2)'!$AD$37:$AD$45</definedName>
    <definedName name="Город_Невинномысск">'Лист1 (2)'!$AE$37:$AE$69</definedName>
    <definedName name="Город_Ставрополь">'Лист1 (2)'!$AG$37:$AG$101</definedName>
    <definedName name="Грачёвский_район">'Лист1 (2)'!$H$37:$H$50</definedName>
    <definedName name="данет" localSheetId="0">'Лист1 (2)'!$C$1:$C$2</definedName>
    <definedName name="данет">[1]Лист1!$C$1:$C$2</definedName>
    <definedName name="данет1">'Лист1 (2)'!$C$1:$C$2</definedName>
    <definedName name="Изобильненский_городской_округ">'Лист1 (2)'!$I$37:$I$70</definedName>
    <definedName name="Ипатовский_городской_округ">'Лист1 (2)'!$J$37:$J$63</definedName>
    <definedName name="Кировский_городской_округ">'Лист1 (2)'!$K$37:$K$61</definedName>
    <definedName name="Кочубеевский_район">'Лист1 (2)'!$L$37:$L$61</definedName>
    <definedName name="Красногвардейский_район">'Лист1 (2)'!$M$37:$M$51</definedName>
    <definedName name="Курский_район">'Лист1 (2)'!$N$37:$N$58</definedName>
    <definedName name="Левокумский_район">'Лист1 (2)'!$O$37:$O$56</definedName>
    <definedName name="мест" localSheetId="0">'Лист1 (2)'!$G$6:$G$7</definedName>
    <definedName name="мест">[1]Лист1!$G$6:$G$7</definedName>
    <definedName name="Минераловодский_городской_округ">'Лист1 (2)'!$P$37:$P$74</definedName>
    <definedName name="Нефтекумский_городской_округ">'Лист1 (2)'!$Q$37:$Q$59</definedName>
    <definedName name="Новоалександровский_городской_округ">'Лист1 (2)'!$R$37:$R$72</definedName>
    <definedName name="Новоселицкий_район">'Лист1 (2)'!$S$37:$S$46</definedName>
    <definedName name="Петровский_городской_округ">'Лист1 (2)'!$T$37:$T$66</definedName>
    <definedName name="Предгорный_район">'Лист1 (2)'!$U$37:$U$63</definedName>
    <definedName name="программа" localSheetId="0">'Лист1 (2)'!$E$1:$E$4</definedName>
    <definedName name="программа">[1]Лист1!$E$1:$E$4</definedName>
    <definedName name="р">'Лист1 (2)'!$A$36:$AG$36</definedName>
    <definedName name="скор">'Лист1 (2)'!$D$10:$D$13</definedName>
    <definedName name="совет" localSheetId="0">'Лист1 (2)'!$F$10:$F$13</definedName>
    <definedName name="совет">[1]Лист1!$F$10:$F$13</definedName>
    <definedName name="Советский_городской_округ">'Лист1 (2)'!$V$37:$V$65</definedName>
    <definedName name="Степновский_район">'Лист1 (2)'!$W$37:$W$45</definedName>
    <definedName name="тип" localSheetId="0">'Лист1 (2)'!$E$6:$E$8</definedName>
    <definedName name="тип">[1]Лист1!$E$6:$E$8</definedName>
    <definedName name="Труновский_район">'Лист1 (2)'!$X$37:$X$47</definedName>
    <definedName name="Туркменский_район">'Лист1 (2)'!$Y$37:$Y$47</definedName>
    <definedName name="Шпаковский_район">'Лист1 (2)'!$Z$37:$Z$68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6" i="3" l="1"/>
  <c r="F4" i="3" l="1"/>
  <c r="F3" i="3"/>
  <c r="F6" i="3"/>
  <c r="F7" i="3"/>
  <c r="F5" i="3"/>
  <c r="F2" i="4"/>
  <c r="F1" i="4"/>
  <c r="F515" i="3"/>
  <c r="F514" i="3"/>
  <c r="F513" i="3"/>
  <c r="F512" i="3"/>
  <c r="F480" i="3"/>
  <c r="F476" i="4" s="1"/>
  <c r="F481" i="3"/>
  <c r="F477" i="4" s="1"/>
  <c r="F482" i="3"/>
  <c r="F478" i="4" s="1"/>
  <c r="F483" i="3"/>
  <c r="F479" i="4" s="1"/>
  <c r="F484" i="3"/>
  <c r="F480" i="4" s="1"/>
  <c r="F485" i="3"/>
  <c r="F481" i="4" s="1"/>
  <c r="F486" i="3"/>
  <c r="F482" i="4" s="1"/>
  <c r="F487" i="3"/>
  <c r="F483" i="4" s="1"/>
  <c r="F488" i="3"/>
  <c r="F484" i="4" s="1"/>
  <c r="F489" i="3"/>
  <c r="F485" i="4" s="1"/>
  <c r="F490" i="3"/>
  <c r="F486" i="4" s="1"/>
  <c r="F491" i="3"/>
  <c r="F487" i="4" s="1"/>
  <c r="F492" i="3"/>
  <c r="F488" i="4" s="1"/>
  <c r="F493" i="3"/>
  <c r="F489" i="4" s="1"/>
  <c r="F494" i="3"/>
  <c r="F490" i="4" s="1"/>
  <c r="F495" i="3"/>
  <c r="F491" i="4" s="1"/>
  <c r="F496" i="3"/>
  <c r="F492" i="4" s="1"/>
  <c r="F497" i="3"/>
  <c r="F493" i="4" s="1"/>
  <c r="F498" i="3"/>
  <c r="F494" i="4" s="1"/>
  <c r="F499" i="3"/>
  <c r="F495" i="4" s="1"/>
  <c r="F500" i="3"/>
  <c r="F496" i="4" s="1"/>
  <c r="F501" i="3"/>
  <c r="F497" i="4" s="1"/>
  <c r="F502" i="3"/>
  <c r="F498" i="4" s="1"/>
  <c r="F503" i="3"/>
  <c r="F499" i="4" s="1"/>
  <c r="F504" i="3"/>
  <c r="F500" i="4" s="1"/>
  <c r="F505" i="3"/>
  <c r="F501" i="4" s="1"/>
  <c r="F506" i="3"/>
  <c r="F502" i="4" s="1"/>
  <c r="F507" i="3"/>
  <c r="F503" i="4" s="1"/>
  <c r="F508" i="3"/>
  <c r="F504" i="4" s="1"/>
  <c r="F509" i="3"/>
  <c r="F505" i="4" s="1"/>
  <c r="F510" i="3"/>
  <c r="F506" i="4" s="1"/>
  <c r="F511" i="3"/>
  <c r="F507" i="4" s="1"/>
  <c r="F479" i="3"/>
  <c r="F475" i="4" s="1"/>
  <c r="F478" i="3"/>
  <c r="F477" i="3"/>
  <c r="F467" i="3"/>
  <c r="F463" i="4" s="1"/>
  <c r="F468" i="3"/>
  <c r="F464" i="4" s="1"/>
  <c r="F469" i="3"/>
  <c r="F465" i="4" s="1"/>
  <c r="F470" i="3"/>
  <c r="F466" i="4" s="1"/>
  <c r="F471" i="3"/>
  <c r="F467" i="4" s="1"/>
  <c r="F472" i="3"/>
  <c r="F468" i="4" s="1"/>
  <c r="F473" i="3"/>
  <c r="F469" i="4" s="1"/>
  <c r="F474" i="3"/>
  <c r="F470" i="4" s="1"/>
  <c r="F475" i="3"/>
  <c r="F471" i="4" s="1"/>
  <c r="F466" i="3"/>
  <c r="F462" i="4" s="1"/>
  <c r="F457" i="3"/>
  <c r="F458" i="3"/>
  <c r="F459" i="3"/>
  <c r="F460" i="3"/>
  <c r="F461" i="3"/>
  <c r="F462" i="3"/>
  <c r="F463" i="3"/>
  <c r="F464" i="3"/>
  <c r="F465" i="3"/>
  <c r="F456" i="3"/>
  <c r="F447" i="3"/>
  <c r="F448" i="3"/>
  <c r="F449" i="3"/>
  <c r="F450" i="3"/>
  <c r="F451" i="3"/>
  <c r="F452" i="3"/>
  <c r="F453" i="3"/>
  <c r="F454" i="3"/>
  <c r="F455" i="3"/>
  <c r="F446" i="3"/>
  <c r="F437" i="3"/>
  <c r="F438" i="3"/>
  <c r="F439" i="3"/>
  <c r="F440" i="3"/>
  <c r="F441" i="3"/>
  <c r="F442" i="3"/>
  <c r="F443" i="3"/>
  <c r="F444" i="3"/>
  <c r="F445" i="3"/>
  <c r="F436" i="3"/>
  <c r="F427" i="3"/>
  <c r="F428" i="3"/>
  <c r="F429" i="3"/>
  <c r="F430" i="3"/>
  <c r="F431" i="3"/>
  <c r="F432" i="3"/>
  <c r="F433" i="3"/>
  <c r="F434" i="3"/>
  <c r="F435" i="3"/>
  <c r="F426" i="3"/>
  <c r="F417" i="3"/>
  <c r="F418" i="3"/>
  <c r="F419" i="3"/>
  <c r="F420" i="3"/>
  <c r="F421" i="3"/>
  <c r="F422" i="3"/>
  <c r="F423" i="3"/>
  <c r="F424" i="3"/>
  <c r="F425" i="3"/>
  <c r="F416" i="3"/>
  <c r="F407" i="3"/>
  <c r="F408" i="3"/>
  <c r="F409" i="3"/>
  <c r="F410" i="3"/>
  <c r="F411" i="3"/>
  <c r="F412" i="3"/>
  <c r="F413" i="3"/>
  <c r="F414" i="3"/>
  <c r="F415" i="3"/>
  <c r="F406" i="3"/>
  <c r="F367" i="3"/>
  <c r="F363" i="4" s="1"/>
  <c r="F368" i="3"/>
  <c r="F364" i="4" s="1"/>
  <c r="F369" i="3"/>
  <c r="F365" i="4" s="1"/>
  <c r="F370" i="3"/>
  <c r="F366" i="4" s="1"/>
  <c r="F371" i="3"/>
  <c r="F367" i="4" s="1"/>
  <c r="F372" i="3"/>
  <c r="F368" i="4" s="1"/>
  <c r="F373" i="3"/>
  <c r="F369" i="4" s="1"/>
  <c r="F374" i="3"/>
  <c r="F370" i="4" s="1"/>
  <c r="F375" i="3"/>
  <c r="F376" i="3"/>
  <c r="F377" i="3"/>
  <c r="F373" i="4" s="1"/>
  <c r="F378" i="3"/>
  <c r="F379" i="3"/>
  <c r="F380" i="3"/>
  <c r="F381" i="3"/>
  <c r="F382" i="3"/>
  <c r="F383" i="3"/>
  <c r="F384" i="3"/>
  <c r="F385" i="3"/>
  <c r="F386" i="3"/>
  <c r="F387" i="3"/>
  <c r="F388" i="3"/>
  <c r="F389" i="3"/>
  <c r="F385" i="4" s="1"/>
  <c r="F390" i="3"/>
  <c r="F391" i="3"/>
  <c r="F392" i="3"/>
  <c r="F393" i="3"/>
  <c r="F394" i="3"/>
  <c r="F395" i="3"/>
  <c r="F396" i="3"/>
  <c r="F392" i="4" s="1"/>
  <c r="F397" i="3"/>
  <c r="F393" i="4" s="1"/>
  <c r="F398" i="3"/>
  <c r="F394" i="4" s="1"/>
  <c r="F399" i="3"/>
  <c r="F395" i="4" s="1"/>
  <c r="F400" i="3"/>
  <c r="F396" i="4" s="1"/>
  <c r="F401" i="3"/>
  <c r="F397" i="4" s="1"/>
  <c r="F402" i="3"/>
  <c r="F398" i="4" s="1"/>
  <c r="F403" i="3"/>
  <c r="F399" i="4" s="1"/>
  <c r="F404" i="3"/>
  <c r="F400" i="4" s="1"/>
  <c r="F405" i="3"/>
  <c r="F401" i="4" s="1"/>
  <c r="F365" i="3"/>
  <c r="F364" i="3"/>
  <c r="F362" i="3"/>
  <c r="F361" i="3"/>
  <c r="F359" i="3"/>
  <c r="F358" i="3"/>
  <c r="F366" i="3"/>
  <c r="F362" i="4" s="1"/>
  <c r="F363" i="3"/>
  <c r="F360" i="3"/>
  <c r="F357" i="3"/>
  <c r="F356" i="3"/>
  <c r="F355" i="3"/>
  <c r="F352" i="3"/>
  <c r="F353" i="3"/>
  <c r="F354" i="3"/>
  <c r="F351" i="3"/>
  <c r="F350" i="3"/>
  <c r="F349" i="3"/>
  <c r="F294" i="3"/>
  <c r="F293" i="4" s="1"/>
  <c r="F295" i="3"/>
  <c r="F294" i="4" s="1"/>
  <c r="F296" i="3"/>
  <c r="F295" i="4" s="1"/>
  <c r="F297" i="3"/>
  <c r="F298" i="3"/>
  <c r="F299" i="3"/>
  <c r="F298" i="4" s="1"/>
  <c r="F300" i="3"/>
  <c r="F299" i="4" s="1"/>
  <c r="F301" i="3"/>
  <c r="F300" i="4" s="1"/>
  <c r="F302" i="3"/>
  <c r="F301" i="4" s="1"/>
  <c r="F303" i="3"/>
  <c r="F302" i="4" s="1"/>
  <c r="F304" i="3"/>
  <c r="F303" i="4" s="1"/>
  <c r="F305" i="3"/>
  <c r="F306" i="3"/>
  <c r="F307" i="3"/>
  <c r="F306" i="4" s="1"/>
  <c r="F308" i="3"/>
  <c r="F307" i="4" s="1"/>
  <c r="F309" i="3"/>
  <c r="F308" i="4" s="1"/>
  <c r="F310" i="3"/>
  <c r="F309" i="4" s="1"/>
  <c r="F311" i="3"/>
  <c r="F310" i="4" s="1"/>
  <c r="F312" i="3"/>
  <c r="F311" i="4" s="1"/>
  <c r="F313" i="3"/>
  <c r="F312" i="4" s="1"/>
  <c r="F314" i="3"/>
  <c r="F313" i="4" s="1"/>
  <c r="F315" i="3"/>
  <c r="F314" i="4" s="1"/>
  <c r="F316" i="3"/>
  <c r="F315" i="4" s="1"/>
  <c r="F317" i="3"/>
  <c r="F318" i="3"/>
  <c r="F317" i="4" s="1"/>
  <c r="F319" i="3"/>
  <c r="F318" i="4" s="1"/>
  <c r="F320" i="3"/>
  <c r="F319" i="4" s="1"/>
  <c r="F321" i="3"/>
  <c r="F320" i="4" s="1"/>
  <c r="F322" i="3"/>
  <c r="F321" i="4" s="1"/>
  <c r="F323" i="3"/>
  <c r="F322" i="4" s="1"/>
  <c r="F324" i="3"/>
  <c r="F323" i="4" s="1"/>
  <c r="F325" i="3"/>
  <c r="F324" i="4" s="1"/>
  <c r="F326" i="3"/>
  <c r="F325" i="4" s="1"/>
  <c r="F327" i="3"/>
  <c r="F326" i="4" s="1"/>
  <c r="F328" i="3"/>
  <c r="F327" i="4" s="1"/>
  <c r="F329" i="3"/>
  <c r="F330" i="3"/>
  <c r="F329" i="4" s="1"/>
  <c r="F331" i="3"/>
  <c r="F330" i="4" s="1"/>
  <c r="F332" i="3"/>
  <c r="F331" i="4" s="1"/>
  <c r="F333" i="3"/>
  <c r="F332" i="4" s="1"/>
  <c r="F334" i="3"/>
  <c r="F333" i="4" s="1"/>
  <c r="F335" i="3"/>
  <c r="F336" i="3"/>
  <c r="F335" i="4" s="1"/>
  <c r="F337" i="3"/>
  <c r="F336" i="4" s="1"/>
  <c r="F338" i="3"/>
  <c r="F337" i="4" s="1"/>
  <c r="F339" i="3"/>
  <c r="F340" i="3"/>
  <c r="F339" i="4" s="1"/>
  <c r="F341" i="3"/>
  <c r="F342" i="3"/>
  <c r="F341" i="4" s="1"/>
  <c r="F343" i="3"/>
  <c r="F344" i="3"/>
  <c r="F343" i="4" s="1"/>
  <c r="F345" i="3"/>
  <c r="F344" i="4" s="1"/>
  <c r="F346" i="3"/>
  <c r="F347" i="3"/>
  <c r="F348" i="3"/>
  <c r="F347" i="4" s="1"/>
  <c r="F291" i="3"/>
  <c r="F290" i="4" s="1"/>
  <c r="F292" i="3"/>
  <c r="F291" i="4" s="1"/>
  <c r="F293" i="3"/>
  <c r="F292" i="4" s="1"/>
  <c r="F290" i="3"/>
  <c r="F289" i="4" s="1"/>
  <c r="F289" i="3"/>
  <c r="F286" i="3"/>
  <c r="F287" i="3"/>
  <c r="F288" i="3"/>
  <c r="F285" i="3"/>
  <c r="F282" i="3"/>
  <c r="F283" i="3"/>
  <c r="F284" i="3"/>
  <c r="F281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66" i="3"/>
  <c r="F265" i="4" s="1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164" i="3"/>
  <c r="F163" i="4" s="1"/>
  <c r="F165" i="3"/>
  <c r="F164" i="4" s="1"/>
  <c r="F166" i="3"/>
  <c r="F165" i="4" s="1"/>
  <c r="F167" i="3"/>
  <c r="F166" i="4" s="1"/>
  <c r="F168" i="3"/>
  <c r="F167" i="4" s="1"/>
  <c r="F169" i="3"/>
  <c r="F168" i="4" s="1"/>
  <c r="F170" i="3"/>
  <c r="F169" i="4" s="1"/>
  <c r="F171" i="3"/>
  <c r="F170" i="4" s="1"/>
  <c r="F172" i="3"/>
  <c r="F171" i="4" s="1"/>
  <c r="F173" i="3"/>
  <c r="F172" i="4" s="1"/>
  <c r="F163" i="3"/>
  <c r="F128" i="3"/>
  <c r="F127" i="4" s="1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27" i="3"/>
  <c r="F126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49" i="3"/>
  <c r="F48" i="4" s="1"/>
  <c r="F28" i="3"/>
  <c r="F27" i="4" s="1"/>
  <c r="F29" i="3"/>
  <c r="F30" i="3"/>
  <c r="F31" i="3"/>
  <c r="F32" i="3"/>
  <c r="F33" i="3"/>
  <c r="F34" i="3"/>
  <c r="F35" i="3"/>
  <c r="F36" i="3"/>
  <c r="F37" i="3"/>
  <c r="F38" i="3"/>
  <c r="F39" i="3"/>
  <c r="F38" i="4" s="1"/>
  <c r="F40" i="3"/>
  <c r="F39" i="4" s="1"/>
  <c r="F41" i="3"/>
  <c r="F40" i="4" s="1"/>
  <c r="F42" i="3"/>
  <c r="F41" i="4" s="1"/>
  <c r="F43" i="3"/>
  <c r="F44" i="3"/>
  <c r="F45" i="3"/>
  <c r="F46" i="3"/>
  <c r="F47" i="3"/>
  <c r="F48" i="3"/>
  <c r="F47" i="4" s="1"/>
  <c r="F27" i="3"/>
  <c r="F26" i="4" s="1"/>
  <c r="F26" i="3"/>
  <c r="F25" i="4" s="1"/>
  <c r="F23" i="3"/>
  <c r="F22" i="4" s="1"/>
  <c r="F24" i="3"/>
  <c r="F23" i="4" s="1"/>
  <c r="F25" i="3"/>
  <c r="F24" i="4" s="1"/>
  <c r="F22" i="3"/>
  <c r="F21" i="4" s="1"/>
  <c r="F21" i="3"/>
  <c r="F20" i="3"/>
  <c r="F15" i="3"/>
  <c r="F15" i="4" s="1"/>
  <c r="F16" i="3"/>
  <c r="F16" i="4" s="1"/>
  <c r="F17" i="3"/>
  <c r="F17" i="4" s="1"/>
  <c r="F18" i="3"/>
  <c r="F14" i="3"/>
  <c r="F14" i="4" s="1"/>
  <c r="F9" i="3"/>
  <c r="F9" i="4" s="1"/>
  <c r="F10" i="3"/>
  <c r="F10" i="4" s="1"/>
  <c r="F11" i="3"/>
  <c r="F11" i="4" s="1"/>
  <c r="F12" i="3"/>
  <c r="F12" i="4" s="1"/>
  <c r="F13" i="3"/>
  <c r="F13" i="4" s="1"/>
  <c r="F8" i="3"/>
  <c r="F8" i="4" s="1"/>
  <c r="F516" i="3"/>
  <c r="F2" i="3"/>
  <c r="F1" i="3"/>
  <c r="F18" i="4" l="1"/>
  <c r="F19" i="3"/>
  <c r="F162" i="4"/>
  <c r="F525" i="3"/>
  <c r="F375" i="4"/>
  <c r="F374" i="4"/>
  <c r="F524" i="3"/>
  <c r="F521" i="3"/>
  <c r="F520" i="3"/>
  <c r="F522" i="3"/>
  <c r="F523" i="3"/>
  <c r="F519" i="3"/>
  <c r="F518" i="3"/>
  <c r="F517" i="3"/>
  <c r="F124" i="4"/>
  <c r="F120" i="4"/>
  <c r="F116" i="4"/>
  <c r="F112" i="4"/>
  <c r="F108" i="4"/>
  <c r="F104" i="4"/>
  <c r="F100" i="4"/>
  <c r="F96" i="4"/>
  <c r="F92" i="4"/>
  <c r="F88" i="4"/>
  <c r="F84" i="4"/>
  <c r="F80" i="4"/>
  <c r="F76" i="4"/>
  <c r="F72" i="4"/>
  <c r="F68" i="4"/>
  <c r="F64" i="4"/>
  <c r="F519" i="4"/>
  <c r="F577" i="4"/>
  <c r="F512" i="4"/>
  <c r="F549" i="4"/>
  <c r="F537" i="4"/>
  <c r="F525" i="4"/>
  <c r="F517" i="4"/>
  <c r="F562" i="4"/>
  <c r="F551" i="4"/>
  <c r="F566" i="4"/>
  <c r="F564" i="4"/>
  <c r="F526" i="4"/>
  <c r="F518" i="4"/>
  <c r="F580" i="4"/>
  <c r="F535" i="4"/>
  <c r="F345" i="4"/>
  <c r="F297" i="4"/>
  <c r="F578" i="4"/>
  <c r="F121" i="4"/>
  <c r="F109" i="4"/>
  <c r="F105" i="4"/>
  <c r="F93" i="4"/>
  <c r="F89" i="4"/>
  <c r="F77" i="4"/>
  <c r="F73" i="4"/>
  <c r="F61" i="4"/>
  <c r="F57" i="4"/>
  <c r="F160" i="4"/>
  <c r="F153" i="4"/>
  <c r="F148" i="4"/>
  <c r="F144" i="4"/>
  <c r="F132" i="4"/>
  <c r="F128" i="4"/>
  <c r="F258" i="4"/>
  <c r="F253" i="4"/>
  <c r="F249" i="4"/>
  <c r="F242" i="4"/>
  <c r="F237" i="4"/>
  <c r="F233" i="4"/>
  <c r="F221" i="4"/>
  <c r="F217" i="4"/>
  <c r="F210" i="4"/>
  <c r="F205" i="4"/>
  <c r="F201" i="4"/>
  <c r="F194" i="4"/>
  <c r="F189" i="4"/>
  <c r="F185" i="4"/>
  <c r="F178" i="4"/>
  <c r="F173" i="4"/>
  <c r="F559" i="4"/>
  <c r="F571" i="4"/>
  <c r="F575" i="4"/>
  <c r="F582" i="4"/>
  <c r="F509" i="4"/>
  <c r="F550" i="4"/>
  <c r="F534" i="4"/>
  <c r="F5" i="4"/>
  <c r="F45" i="4"/>
  <c r="F546" i="4"/>
  <c r="F530" i="4"/>
  <c r="F552" i="4"/>
  <c r="F569" i="4"/>
  <c r="F584" i="4"/>
  <c r="F558" i="4"/>
  <c r="F158" i="4"/>
  <c r="F263" i="4"/>
  <c r="F231" i="4"/>
  <c r="F279" i="4"/>
  <c r="F275" i="4"/>
  <c r="F271" i="4"/>
  <c r="F267" i="4"/>
  <c r="F511" i="4"/>
  <c r="F539" i="4"/>
  <c r="F523" i="4"/>
  <c r="F560" i="4"/>
  <c r="F316" i="4"/>
  <c r="F304" i="4"/>
  <c r="F541" i="4"/>
  <c r="F553" i="4"/>
  <c r="F37" i="4"/>
  <c r="F33" i="4"/>
  <c r="F29" i="4"/>
  <c r="F340" i="4"/>
  <c r="F328" i="4"/>
  <c r="F545" i="4"/>
  <c r="F529" i="4"/>
  <c r="F115" i="4"/>
  <c r="F99" i="4"/>
  <c r="F67" i="4"/>
  <c r="F346" i="4"/>
  <c r="F565" i="4"/>
  <c r="F342" i="4"/>
  <c r="F561" i="4"/>
  <c r="F338" i="4"/>
  <c r="F557" i="4"/>
  <c r="F334" i="4"/>
  <c r="F555" i="4"/>
  <c r="F354" i="4"/>
  <c r="F573" i="4"/>
  <c r="F358" i="4"/>
  <c r="F579" i="4"/>
  <c r="F391" i="4"/>
  <c r="F296" i="4"/>
  <c r="F543" i="4"/>
  <c r="F538" i="4"/>
  <c r="F533" i="4"/>
  <c r="F527" i="4"/>
  <c r="F522" i="4"/>
  <c r="F563" i="4"/>
  <c r="F585" i="4"/>
  <c r="F3" i="4"/>
  <c r="F19" i="4"/>
  <c r="F122" i="4"/>
  <c r="F114" i="4"/>
  <c r="F110" i="4"/>
  <c r="F106" i="4"/>
  <c r="F98" i="4"/>
  <c r="F94" i="4"/>
  <c r="F90" i="4"/>
  <c r="F82" i="4"/>
  <c r="F78" i="4"/>
  <c r="F74" i="4"/>
  <c r="F66" i="4"/>
  <c r="F62" i="4"/>
  <c r="F58" i="4"/>
  <c r="F50" i="4"/>
  <c r="F161" i="4"/>
  <c r="F156" i="4"/>
  <c r="F152" i="4"/>
  <c r="F149" i="4"/>
  <c r="F145" i="4"/>
  <c r="F140" i="4"/>
  <c r="F136" i="4"/>
  <c r="F133" i="4"/>
  <c r="F129" i="4"/>
  <c r="F261" i="4"/>
  <c r="F257" i="4"/>
  <c r="F254" i="4"/>
  <c r="F250" i="4"/>
  <c r="F245" i="4"/>
  <c r="F241" i="4"/>
  <c r="F238" i="4"/>
  <c r="F234" i="4"/>
  <c r="F229" i="4"/>
  <c r="F225" i="4"/>
  <c r="F222" i="4"/>
  <c r="F218" i="4"/>
  <c r="F213" i="4"/>
  <c r="F209" i="4"/>
  <c r="F206" i="4"/>
  <c r="F202" i="4"/>
  <c r="F197" i="4"/>
  <c r="F193" i="4"/>
  <c r="F190" i="4"/>
  <c r="F186" i="4"/>
  <c r="F181" i="4"/>
  <c r="F177" i="4"/>
  <c r="F174" i="4"/>
  <c r="F508" i="4"/>
  <c r="F305" i="4"/>
  <c r="F137" i="4"/>
  <c r="F226" i="4"/>
  <c r="F547" i="4"/>
  <c r="F542" i="4"/>
  <c r="F531" i="4"/>
  <c r="F521" i="4"/>
  <c r="F554" i="4"/>
  <c r="F581" i="4"/>
  <c r="F60" i="4"/>
  <c r="F56" i="4"/>
  <c r="F52" i="4"/>
  <c r="F125" i="4"/>
  <c r="F159" i="4"/>
  <c r="F155" i="4"/>
  <c r="F151" i="4"/>
  <c r="F147" i="4"/>
  <c r="F143" i="4"/>
  <c r="F139" i="4"/>
  <c r="F135" i="4"/>
  <c r="F131" i="4"/>
  <c r="F264" i="4"/>
  <c r="F260" i="4"/>
  <c r="F256" i="4"/>
  <c r="F252" i="4"/>
  <c r="F248" i="4"/>
  <c r="F244" i="4"/>
  <c r="F240" i="4"/>
  <c r="F236" i="4"/>
  <c r="F232" i="4"/>
  <c r="F228" i="4"/>
  <c r="F224" i="4"/>
  <c r="F220" i="4"/>
  <c r="F216" i="4"/>
  <c r="F212" i="4"/>
  <c r="F208" i="4"/>
  <c r="F204" i="4"/>
  <c r="F200" i="4"/>
  <c r="F196" i="4"/>
  <c r="F192" i="4"/>
  <c r="F188" i="4"/>
  <c r="F184" i="4"/>
  <c r="F180" i="4"/>
  <c r="F176" i="4"/>
  <c r="F283" i="4"/>
  <c r="F351" i="4"/>
  <c r="F361" i="4"/>
  <c r="F390" i="4"/>
  <c r="F386" i="4"/>
  <c r="F382" i="4"/>
  <c r="F378" i="4"/>
  <c r="F420" i="4"/>
  <c r="F424" i="4"/>
  <c r="F440" i="4"/>
  <c r="F460" i="4"/>
  <c r="F474" i="4"/>
  <c r="F516" i="4"/>
  <c r="F548" i="4"/>
  <c r="F544" i="4"/>
  <c r="F540" i="4"/>
  <c r="F536" i="4"/>
  <c r="F532" i="4"/>
  <c r="F528" i="4"/>
  <c r="F524" i="4"/>
  <c r="F520" i="4"/>
  <c r="F583" i="4"/>
  <c r="F276" i="4"/>
  <c r="F277" i="4"/>
  <c r="F272" i="4"/>
  <c r="F273" i="4"/>
  <c r="F268" i="4"/>
  <c r="F269" i="4"/>
  <c r="F287" i="4"/>
  <c r="F288" i="4"/>
  <c r="F348" i="4"/>
  <c r="F349" i="4"/>
  <c r="F357" i="4"/>
  <c r="F356" i="4"/>
  <c r="F402" i="4"/>
  <c r="F409" i="4"/>
  <c r="F405" i="4"/>
  <c r="F406" i="4"/>
  <c r="F408" i="4"/>
  <c r="F404" i="4"/>
  <c r="F416" i="4"/>
  <c r="F422" i="4"/>
  <c r="F429" i="4"/>
  <c r="F428" i="4"/>
  <c r="F436" i="4"/>
  <c r="F445" i="4"/>
  <c r="F442" i="4"/>
  <c r="F448" i="4"/>
  <c r="F444" i="4"/>
  <c r="F456" i="4"/>
  <c r="F83" i="4"/>
  <c r="F199" i="4"/>
  <c r="F411" i="4"/>
  <c r="F7" i="4"/>
  <c r="F44" i="4"/>
  <c r="F32" i="4"/>
  <c r="F123" i="4"/>
  <c r="F119" i="4"/>
  <c r="F111" i="4"/>
  <c r="F107" i="4"/>
  <c r="F103" i="4"/>
  <c r="F95" i="4"/>
  <c r="F91" i="4"/>
  <c r="F87" i="4"/>
  <c r="F79" i="4"/>
  <c r="F75" i="4"/>
  <c r="F71" i="4"/>
  <c r="F63" i="4"/>
  <c r="F59" i="4"/>
  <c r="F55" i="4"/>
  <c r="F51" i="4"/>
  <c r="F126" i="4"/>
  <c r="F154" i="4"/>
  <c r="F150" i="4"/>
  <c r="F146" i="4"/>
  <c r="F142" i="4"/>
  <c r="F138" i="4"/>
  <c r="F134" i="4"/>
  <c r="F130" i="4"/>
  <c r="F259" i="4"/>
  <c r="F255" i="4"/>
  <c r="F251" i="4"/>
  <c r="F247" i="4"/>
  <c r="F243" i="4"/>
  <c r="F239" i="4"/>
  <c r="F235" i="4"/>
  <c r="F227" i="4"/>
  <c r="F223" i="4"/>
  <c r="F219" i="4"/>
  <c r="F215" i="4"/>
  <c r="F211" i="4"/>
  <c r="F207" i="4"/>
  <c r="F203" i="4"/>
  <c r="F195" i="4"/>
  <c r="F191" i="4"/>
  <c r="F187" i="4"/>
  <c r="F183" i="4"/>
  <c r="F179" i="4"/>
  <c r="F175" i="4"/>
  <c r="F282" i="4"/>
  <c r="F286" i="4"/>
  <c r="F285" i="4"/>
  <c r="F350" i="4"/>
  <c r="F383" i="4"/>
  <c r="F381" i="4"/>
  <c r="F379" i="4"/>
  <c r="F377" i="4"/>
  <c r="F407" i="4"/>
  <c r="F403" i="4"/>
  <c r="F419" i="4"/>
  <c r="F415" i="4"/>
  <c r="F431" i="4"/>
  <c r="F427" i="4"/>
  <c r="F423" i="4"/>
  <c r="F439" i="4"/>
  <c r="F435" i="4"/>
  <c r="F438" i="4"/>
  <c r="F451" i="4"/>
  <c r="F447" i="4"/>
  <c r="F443" i="4"/>
  <c r="F459" i="4"/>
  <c r="F455" i="4"/>
  <c r="F457" i="4"/>
  <c r="F274" i="4"/>
  <c r="F433" i="4"/>
  <c r="F278" i="4"/>
  <c r="F281" i="4"/>
  <c r="F410" i="4"/>
  <c r="F418" i="4"/>
  <c r="F446" i="4"/>
  <c r="F461" i="4"/>
  <c r="F34" i="4"/>
  <c r="F389" i="4"/>
  <c r="F452" i="4"/>
  <c r="F30" i="4"/>
  <c r="F280" i="4"/>
  <c r="F360" i="4"/>
  <c r="F421" i="4"/>
  <c r="F425" i="4"/>
  <c r="F449" i="4"/>
  <c r="F453" i="4"/>
  <c r="F352" i="4"/>
  <c r="F414" i="4"/>
  <c r="F6" i="4"/>
  <c r="F43" i="4"/>
  <c r="F31" i="4"/>
  <c r="F118" i="4"/>
  <c r="F117" i="4"/>
  <c r="F102" i="4"/>
  <c r="F101" i="4"/>
  <c r="F86" i="4"/>
  <c r="F85" i="4"/>
  <c r="F70" i="4"/>
  <c r="F69" i="4"/>
  <c r="F54" i="4"/>
  <c r="F53" i="4"/>
  <c r="F270" i="4"/>
  <c r="F266" i="4"/>
  <c r="F353" i="4"/>
  <c r="F355" i="4"/>
  <c r="F359" i="4"/>
  <c r="F417" i="4"/>
  <c r="F412" i="4"/>
  <c r="F430" i="4"/>
  <c r="F426" i="4"/>
  <c r="F441" i="4"/>
  <c r="F434" i="4"/>
  <c r="F450" i="4"/>
  <c r="F458" i="4"/>
  <c r="F454" i="4"/>
  <c r="F4" i="4"/>
  <c r="F113" i="4"/>
  <c r="F81" i="4"/>
  <c r="F49" i="4"/>
  <c r="F141" i="4"/>
  <c r="F246" i="4"/>
  <c r="F214" i="4"/>
  <c r="F182" i="4"/>
  <c r="F437" i="4"/>
  <c r="F510" i="4"/>
  <c r="F46" i="4"/>
  <c r="F97" i="4"/>
  <c r="F65" i="4"/>
  <c r="F157" i="4"/>
  <c r="F262" i="4"/>
  <c r="F230" i="4"/>
  <c r="F198" i="4"/>
  <c r="F413" i="4"/>
  <c r="F432" i="4"/>
  <c r="F20" i="4"/>
  <c r="F387" i="4"/>
  <c r="F473" i="4"/>
</calcChain>
</file>

<file path=xl/sharedStrings.xml><?xml version="1.0" encoding="utf-8"?>
<sst xmlns="http://schemas.openxmlformats.org/spreadsheetml/2006/main" count="5476" uniqueCount="1388">
  <si>
    <t xml:space="preserve">Мониторинг системы дошкольного образования в условиях работы по ФГОС  ДО  </t>
  </si>
  <si>
    <t xml:space="preserve"> 1.    Общие данные</t>
  </si>
  <si>
    <t xml:space="preserve">Ед. измерения </t>
  </si>
  <si>
    <t xml:space="preserve">Наименование муниципального образования </t>
  </si>
  <si>
    <t>в/с</t>
  </si>
  <si>
    <t>Наименование образовательной организации вписать в соответсвии с уставом</t>
  </si>
  <si>
    <t>полное</t>
  </si>
  <si>
    <t xml:space="preserve">краткое </t>
  </si>
  <si>
    <t xml:space="preserve">Городская или сельская местность
</t>
  </si>
  <si>
    <t xml:space="preserve">Организациооно - правовой статус учреждения </t>
  </si>
  <si>
    <t>Адрес сайта ДОО</t>
  </si>
  <si>
    <t xml:space="preserve">скопировать и внести </t>
  </si>
  <si>
    <r>
      <t xml:space="preserve">Руководитель  дошкольной образовательной организации  </t>
    </r>
    <r>
      <rPr>
        <b/>
        <sz val="11"/>
        <color theme="1"/>
        <rFont val="Times New Roman"/>
        <family val="1"/>
        <charset val="204"/>
      </rPr>
      <t xml:space="preserve">                                                    фамилия</t>
    </r>
  </si>
  <si>
    <t>вписать</t>
  </si>
  <si>
    <t xml:space="preserve">имя </t>
  </si>
  <si>
    <t>отчество</t>
  </si>
  <si>
    <t xml:space="preserve">телефон рабочий   (с указанием кода) </t>
  </si>
  <si>
    <t>адрес электронной почты</t>
  </si>
  <si>
    <r>
      <t xml:space="preserve">Заместитель руководителя ( или старший воспитатель), курирующий образовательную деятельность  (в случае отсутсвия данных должносей, не заполнять)                                           </t>
    </r>
    <r>
      <rPr>
        <b/>
        <sz val="11"/>
        <color theme="1"/>
        <rFont val="Times New Roman"/>
        <family val="1"/>
        <charset val="204"/>
      </rPr>
      <t xml:space="preserve">фамилия   </t>
    </r>
  </si>
  <si>
    <t xml:space="preserve">отчество </t>
  </si>
  <si>
    <t xml:space="preserve">Достижения организаций, педагогических работников ДОО за 2020 год </t>
  </si>
  <si>
    <r>
      <t xml:space="preserve">Краевой этап Всероссийского профессионального конкурса </t>
    </r>
    <r>
      <rPr>
        <b/>
        <sz val="11"/>
        <color theme="1"/>
        <rFont val="Times New Roman"/>
        <family val="1"/>
        <charset val="204"/>
      </rPr>
      <t>"Воспитатель года России-2020":</t>
    </r>
    <r>
      <rPr>
        <sz val="11"/>
        <color theme="1"/>
        <rFont val="Times New Roman"/>
        <family val="1"/>
        <charset val="204"/>
      </rPr>
      <t xml:space="preserve">
                                                    количество участников,  из них</t>
    </r>
  </si>
  <si>
    <t>чел</t>
  </si>
  <si>
    <t xml:space="preserve"> победителей и лауреатов</t>
  </si>
  <si>
    <r>
      <t xml:space="preserve">Краевой конкурс </t>
    </r>
    <r>
      <rPr>
        <b/>
        <sz val="11"/>
        <color theme="1"/>
        <rFont val="Times New Roman"/>
        <family val="1"/>
        <charset val="204"/>
      </rPr>
      <t>"Детский сад года - 2020":</t>
    </r>
    <r>
      <rPr>
        <sz val="11"/>
        <color theme="1"/>
        <rFont val="Times New Roman"/>
        <family val="1"/>
        <charset val="204"/>
      </rPr>
      <t xml:space="preserve">
                                                   количество участников, из них </t>
    </r>
  </si>
  <si>
    <r>
      <t xml:space="preserve">Краевой смотр-конкурс среди дошкольных образовательных организаций  по безопасности дорожного движения </t>
    </r>
    <r>
      <rPr>
        <b/>
        <sz val="11"/>
        <color theme="1"/>
        <rFont val="Times New Roman"/>
        <family val="1"/>
        <charset val="204"/>
      </rPr>
      <t>"Зеленый огонек-2020"</t>
    </r>
    <r>
      <rPr>
        <sz val="11"/>
        <color theme="1"/>
        <rFont val="Times New Roman"/>
        <family val="1"/>
        <charset val="204"/>
      </rPr>
      <t xml:space="preserve">
                                                    количество участников,  из них</t>
    </r>
  </si>
  <si>
    <t>чел.</t>
  </si>
  <si>
    <t xml:space="preserve"> 2.  Материально-техническое оснащение организации</t>
  </si>
  <si>
    <t>Проектная мощность (мест)</t>
  </si>
  <si>
    <t>ед.</t>
  </si>
  <si>
    <t>Количество зданий, в которых осуществляется образовательный процесс</t>
  </si>
  <si>
    <t>Суммарная площадь помещений,  задействованных в образовательном процессе</t>
  </si>
  <si>
    <t>кв.м.</t>
  </si>
  <si>
    <r>
      <t>Суммарная площадь</t>
    </r>
    <r>
      <rPr>
        <b/>
        <sz val="11"/>
        <color theme="1"/>
        <rFont val="Times New Roman"/>
        <family val="1"/>
        <charset val="204"/>
      </rPr>
      <t xml:space="preserve"> групповых ячеек:</t>
    </r>
  </si>
  <si>
    <t>из них суммарная площадь групповых (игровых)</t>
  </si>
  <si>
    <t>В здании(ях) имеются:</t>
  </si>
  <si>
    <t xml:space="preserve"> все виды благоустройства 
 (водопровод,  центральное отопление, канализация)</t>
  </si>
  <si>
    <t>да/нет</t>
  </si>
  <si>
    <t xml:space="preserve"> центральное отопление</t>
  </si>
  <si>
    <t xml:space="preserve"> холодная вода</t>
  </si>
  <si>
    <t xml:space="preserve"> горячая вода</t>
  </si>
  <si>
    <t>канализация</t>
  </si>
  <si>
    <t>Количество зданий, в которых  требуется капитальный ремонт</t>
  </si>
  <si>
    <t>Количество воспитанников, обучающихся в этих зданиях</t>
  </si>
  <si>
    <t>Здание находится в аварийном состоянии (есть техническое заключение износа здания)</t>
  </si>
  <si>
    <t xml:space="preserve">Количество групп/ количество детей  </t>
  </si>
  <si>
    <t>Всего групп в ДОО</t>
  </si>
  <si>
    <t>Всего  детей в ДОО, из них</t>
  </si>
  <si>
    <t xml:space="preserve"> чел. </t>
  </si>
  <si>
    <t xml:space="preserve"> от 2-х месяцев до 1 года</t>
  </si>
  <si>
    <t xml:space="preserve">от 1 года до 2-х лет </t>
  </si>
  <si>
    <t xml:space="preserve"> от 2-х лет до 3-х лет   </t>
  </si>
  <si>
    <t>в т.ч. с ОВЗ</t>
  </si>
  <si>
    <t>из них: от 3-х лет до 7 лет</t>
  </si>
  <si>
    <r>
      <t xml:space="preserve">Из общего числа групп
</t>
    </r>
    <r>
      <rPr>
        <b/>
        <sz val="11"/>
        <color theme="1"/>
        <rFont val="Times New Roman"/>
        <family val="1"/>
        <charset val="204"/>
      </rPr>
      <t>количество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 xml:space="preserve">комбинированных  групп </t>
    </r>
  </si>
  <si>
    <t>всего  детей в комбинированных  группах, из них</t>
  </si>
  <si>
    <t>количество компенсирующих  групп</t>
  </si>
  <si>
    <t>всего  детей в компенсирующих группах группах, из них</t>
  </si>
  <si>
    <t>Медицинский блок:</t>
  </si>
  <si>
    <t>Наличие медицинского персонала: врачи</t>
  </si>
  <si>
    <t>медсестры</t>
  </si>
  <si>
    <t xml:space="preserve">Медицинский блок имеет лицензию </t>
  </si>
  <si>
    <t>Медблок состоит из: 
медицинского кабинета</t>
  </si>
  <si>
    <t>изолятора</t>
  </si>
  <si>
    <t>процедурного кабинета</t>
  </si>
  <si>
    <t>Оснащение спортивного зала в соответствии с требованиями ООП ДОО</t>
  </si>
  <si>
    <t xml:space="preserve">Спортивный зал (отдельный) или </t>
  </si>
  <si>
    <t>спортивный зал совмещен с музыкальным залом</t>
  </si>
  <si>
    <r>
      <rPr>
        <b/>
        <sz val="11"/>
        <color theme="1"/>
        <rFont val="Times New Roman"/>
        <family val="1"/>
        <charset val="204"/>
      </rPr>
      <t xml:space="preserve">Спортивное оборудование: </t>
    </r>
    <r>
      <rPr>
        <sz val="11"/>
        <color theme="1"/>
        <rFont val="Times New Roman"/>
        <family val="1"/>
        <charset val="204"/>
      </rPr>
      <t xml:space="preserve">
гимнастические лестницы</t>
    </r>
  </si>
  <si>
    <t>баскетбольные щиты, кольца</t>
  </si>
  <si>
    <t>скамейки</t>
  </si>
  <si>
    <t>детские тренажёры</t>
  </si>
  <si>
    <t>шведская стенка</t>
  </si>
  <si>
    <t>батут</t>
  </si>
  <si>
    <t>сетка волейбольная</t>
  </si>
  <si>
    <t>канат</t>
  </si>
  <si>
    <t>веревочная лестница</t>
  </si>
  <si>
    <r>
      <t xml:space="preserve">Спортивное инвентарь: 
</t>
    </r>
    <r>
      <rPr>
        <sz val="11"/>
        <color theme="1"/>
        <rFont val="Times New Roman"/>
        <family val="1"/>
        <charset val="204"/>
      </rPr>
      <t>маты</t>
    </r>
    <r>
      <rPr>
        <b/>
        <sz val="11"/>
        <color theme="1"/>
        <rFont val="Times New Roman"/>
        <family val="1"/>
        <charset val="204"/>
      </rPr>
      <t xml:space="preserve">
</t>
    </r>
  </si>
  <si>
    <t>мячи</t>
  </si>
  <si>
    <t>скакалки, обручи</t>
  </si>
  <si>
    <t>кольца</t>
  </si>
  <si>
    <t>туннели, дуги для подлезания</t>
  </si>
  <si>
    <t>гимнастические палки</t>
  </si>
  <si>
    <t>конусы с отверстиями</t>
  </si>
  <si>
    <t>магнитофон</t>
  </si>
  <si>
    <t>мишень для метания</t>
  </si>
  <si>
    <t>обручи</t>
  </si>
  <si>
    <t>теннисные ракетки</t>
  </si>
  <si>
    <t>городки</t>
  </si>
  <si>
    <t>скакалки</t>
  </si>
  <si>
    <t>кегли</t>
  </si>
  <si>
    <t>кольцеброс</t>
  </si>
  <si>
    <t>кубики</t>
  </si>
  <si>
    <t>флажки</t>
  </si>
  <si>
    <t xml:space="preserve">гантели пластмассовые,  гантели утяжеленные </t>
  </si>
  <si>
    <t>гимнастические коврики</t>
  </si>
  <si>
    <t>следы</t>
  </si>
  <si>
    <t>секундомер</t>
  </si>
  <si>
    <t>массажная дорожка</t>
  </si>
  <si>
    <t>Имеется ли в учреждении бассейн</t>
  </si>
  <si>
    <t>Имеется ли в учреждении зимний сад</t>
  </si>
  <si>
    <t>Число  детей охваченных  летним отдыхом</t>
  </si>
  <si>
    <t>Оснащение музыкального  зала:</t>
  </si>
  <si>
    <t>Музыкальный зал (отдельный или совмешен со спрортзалом)</t>
  </si>
  <si>
    <t>фортепиано</t>
  </si>
  <si>
    <t>музыкальный центр</t>
  </si>
  <si>
    <t>телевизор</t>
  </si>
  <si>
    <t>DVD-плеер</t>
  </si>
  <si>
    <t>  микрофоны </t>
  </si>
  <si>
    <t>аккордеон</t>
  </si>
  <si>
    <t>синтезатор</t>
  </si>
  <si>
    <t>Оснащение спортивной  площадки:</t>
  </si>
  <si>
    <t>Спортивная  площадка</t>
  </si>
  <si>
    <t>зона с оборудованием для подвижных игр</t>
  </si>
  <si>
    <t>зона с гимнастическим оборудованием и спортивными снарядами</t>
  </si>
  <si>
    <t>беговая дорожка</t>
  </si>
  <si>
    <t>ямы для прыжков</t>
  </si>
  <si>
    <t>полоса препятствий</t>
  </si>
  <si>
    <t>Информационная база :</t>
  </si>
  <si>
    <t>Выход в Интернет</t>
  </si>
  <si>
    <t>локальная сеть</t>
  </si>
  <si>
    <t xml:space="preserve">количество компьютеров: </t>
  </si>
  <si>
    <t>из них, включенных в образовательный процесс</t>
  </si>
  <si>
    <t xml:space="preserve"> количество ноутбуков:</t>
  </si>
  <si>
    <t>видеокамера </t>
  </si>
  <si>
    <t>цифровой фотоаппарат</t>
  </si>
  <si>
    <t>мультимедийный проектор</t>
  </si>
  <si>
    <t>интерактивная доска</t>
  </si>
  <si>
    <t xml:space="preserve">экран </t>
  </si>
  <si>
    <t>принтер</t>
  </si>
  <si>
    <t>сканер</t>
  </si>
  <si>
    <t>Обеспечение безопасности ДОУ в соответствии с требованиями:</t>
  </si>
  <si>
    <t xml:space="preserve">Территории ДОО ограждена </t>
  </si>
  <si>
    <t>обеспечен пропускной режим на территорию ДОО</t>
  </si>
  <si>
    <t>обеспечен пропускной режим на входе в здание ДОО</t>
  </si>
  <si>
    <t>ночное освещение территории ДОУ </t>
  </si>
  <si>
    <t xml:space="preserve">наличие тревожной кнопки </t>
  </si>
  <si>
    <t>наличие системы  видеонаблюдения</t>
  </si>
  <si>
    <t xml:space="preserve">Тренировочные занятия с сотрудниками и детьми по действиям в случае ЧС проводятся в соответствии с требованиями </t>
  </si>
  <si>
    <t>Пожарная безопасность в ДОУ:</t>
  </si>
  <si>
    <t>Автоматическая пожарная сигнализация</t>
  </si>
  <si>
    <t>извещатель пожарный дымовой</t>
  </si>
  <si>
    <t>огнетушители в соответствии с требованиями</t>
  </si>
  <si>
    <t>пожарные краны,  пожарные рукова</t>
  </si>
  <si>
    <t>электрощитовая</t>
  </si>
  <si>
    <t>пожарный щит</t>
  </si>
  <si>
    <t>внутренний противопожарный водопровод</t>
  </si>
  <si>
    <t>планы эвакуации (в соответствии с требованиями)</t>
  </si>
  <si>
    <t>Проведение противопожарных инструктажей в соответствии с требованиями</t>
  </si>
  <si>
    <t>Отсутствие замечаний со стороны органов противопожарного надзора за предыдущий год</t>
  </si>
  <si>
    <t>Методический кабинет:</t>
  </si>
  <si>
    <t>Наличие методического кабинета</t>
  </si>
  <si>
    <r>
      <rPr>
        <b/>
        <sz val="11"/>
        <color theme="1"/>
        <rFont val="Times New Roman"/>
        <family val="1"/>
        <charset val="204"/>
      </rPr>
      <t xml:space="preserve">Оснащение методкабинета: 
</t>
    </r>
    <r>
      <rPr>
        <sz val="11"/>
        <color theme="1"/>
        <rFont val="Times New Roman"/>
        <family val="1"/>
        <charset val="204"/>
      </rPr>
      <t>педагогическая, методическая литература</t>
    </r>
  </si>
  <si>
    <t>демонстрационный материал, наглядно-дидактические пособия</t>
  </si>
  <si>
    <t xml:space="preserve">раздаточный материал по направлениям образовательной деятельности </t>
  </si>
  <si>
    <t>развивающие игры</t>
  </si>
  <si>
    <t>детская художественная литература (фольклор, поэзия, сказки)</t>
  </si>
  <si>
    <t>Наличие и оснащение кабинета логопеда:</t>
  </si>
  <si>
    <t>Наличие кабинета логопеда</t>
  </si>
  <si>
    <r>
      <rPr>
        <b/>
        <sz val="11"/>
        <color theme="1"/>
        <rFont val="Times New Roman"/>
        <family val="1"/>
        <charset val="204"/>
      </rPr>
      <t xml:space="preserve">Оснащение:
</t>
    </r>
    <r>
      <rPr>
        <sz val="11"/>
        <color theme="1"/>
        <rFont val="Times New Roman"/>
        <family val="1"/>
        <charset val="204"/>
      </rPr>
      <t xml:space="preserve">наглядные учебные  пособия   </t>
    </r>
  </si>
  <si>
    <t>настенная доска</t>
  </si>
  <si>
    <t xml:space="preserve">интерактивная доска </t>
  </si>
  <si>
    <t>экранозвуковые средства обучения</t>
  </si>
  <si>
    <t xml:space="preserve">специализированная техника, игровые устройства </t>
  </si>
  <si>
    <t>магнитная азбука</t>
  </si>
  <si>
    <t>материал для диагностики</t>
  </si>
  <si>
    <t>дидактические пособия по познавательному развитию</t>
  </si>
  <si>
    <t> дидактический материал для развития мелкой моторики</t>
  </si>
  <si>
    <t>для формирования звукопроизношения: комплект  для работы с речевым дыханием, различные надувные игрушки, специальные альбомы для дифференциации звуков</t>
  </si>
  <si>
    <t>для формирования связной речи: красочные сюжетные изображения, наборы текстов для пересказывания и различные современные устройства</t>
  </si>
  <si>
    <t>для развития зрительного внимания и памяти: разнообразные игровые элементы, сборные картинки и пазлы, а также разрезанные картинки различной конфигурации</t>
  </si>
  <si>
    <t>для развития фонематического восприятия и звука: сигнальные кружки для изучения звуков, пособия для установления звука в определенных словах, специальные картинки</t>
  </si>
  <si>
    <t>дидактический материал по развитию речи:
(звукопроизношение,фонематический слух, грамматический строй, слоговая структура, словарь, связанная речь)</t>
  </si>
  <si>
    <t>настольно-печатные игры</t>
  </si>
  <si>
    <t>Кабинет педагога- психолога:</t>
  </si>
  <si>
    <t>Наличие кабинета психолога:</t>
  </si>
  <si>
    <r>
      <rPr>
        <b/>
        <sz val="11"/>
        <color theme="1"/>
        <rFont val="Times New Roman"/>
        <family val="1"/>
        <charset val="204"/>
      </rPr>
      <t xml:space="preserve">Оснащение:  
</t>
    </r>
    <r>
      <rPr>
        <sz val="11"/>
        <color theme="1"/>
        <rFont val="Times New Roman"/>
        <family val="1"/>
        <charset val="204"/>
      </rPr>
      <t>игровой материал</t>
    </r>
  </si>
  <si>
    <t>методическая литература, комплекты (диагностические)</t>
  </si>
  <si>
    <t xml:space="preserve">наглядно – демонстрационный материал, </t>
  </si>
  <si>
    <t>игры для релаксации детей</t>
  </si>
  <si>
    <t>Библиотека:</t>
  </si>
  <si>
    <t>Отдельный кабинет:  методическая литература,  детская литература,   подписные  периодические  издания</t>
  </si>
  <si>
    <t>"Библиотеки" в группах</t>
  </si>
  <si>
    <t>Организация питания в ДОУ (в соответствии правилам и нормам СанПин)</t>
  </si>
  <si>
    <t xml:space="preserve">Сколько раз в день прием пищи </t>
  </si>
  <si>
    <t xml:space="preserve"> меню утверждено руководителем ОО</t>
  </si>
  <si>
    <t>наличие  технологических карт</t>
  </si>
  <si>
    <t>приказ о  бракеражной комиссии,  осуществляющей ежедневный контроль качества пищи</t>
  </si>
  <si>
    <t>укомплектованность  соответствующей посудой мест для приёма пищи в групповых</t>
  </si>
  <si>
    <t>имеются ли  замечания со стороны органов Роспотребнадзора за предыдущий год</t>
  </si>
  <si>
    <t>Информационная открытость деятельности образовательной организации</t>
  </si>
  <si>
    <t>Ведется сайт  в образовательной организации в соответствии с требованиями к сайтам в ОО</t>
  </si>
  <si>
    <t>Освещение деятельности образовательной организации в СМИ и/или обновление новостного контента на официальном сайте образовательной организации</t>
  </si>
  <si>
    <t>Наличие коллегиального управляющего органа в организации</t>
  </si>
  <si>
    <t>Сохранение жизни и здоровья воспитанников</t>
  </si>
  <si>
    <t>Сколько раз в день проводится санитарная обработка помещений</t>
  </si>
  <si>
    <t>кол-во</t>
  </si>
  <si>
    <t>соблюдается ли  гигиена рук</t>
  </si>
  <si>
    <t>имеются картинки (инструкции), посвященные требуемым санитарно-гигиеническим мероприятиям (мытье рук, чистка зубов, вытирание носа)</t>
  </si>
  <si>
    <t>Количество  дней, пропущенных детьми  всего:</t>
  </si>
  <si>
    <t>дней</t>
  </si>
  <si>
    <t xml:space="preserve">из них  количество дней, пропущенных детьми по болезни </t>
  </si>
  <si>
    <t>из них количество дней, пропущенных детьми по другим причинам</t>
  </si>
  <si>
    <r>
      <t xml:space="preserve"> количество случаев травматизма, зафиксированных </t>
    </r>
    <r>
      <rPr>
        <b/>
        <sz val="11"/>
        <color theme="1"/>
        <rFont val="Times New Roman"/>
        <family val="1"/>
        <charset val="204"/>
      </rPr>
      <t>за 2020 год</t>
    </r>
  </si>
  <si>
    <r>
      <t xml:space="preserve">                                       </t>
    </r>
    <r>
      <rPr>
        <b/>
        <sz val="12"/>
        <color theme="1"/>
        <rFont val="Times New Roman"/>
        <family val="1"/>
        <charset val="204"/>
      </rPr>
      <t xml:space="preserve">  3. Кадры</t>
    </r>
  </si>
  <si>
    <t>Состав сотрудников организации</t>
  </si>
  <si>
    <t>Всего сотрудников  в образовательной организации:</t>
  </si>
  <si>
    <t>из них руководящих (руководитель, заместители руководителя, главный бухгалтер, главный экономист и т.д.)</t>
  </si>
  <si>
    <t xml:space="preserve">из них обслуживающий персонал </t>
  </si>
  <si>
    <t>из них количество педагогических работников, в том числе :</t>
  </si>
  <si>
    <t xml:space="preserve">чел. </t>
  </si>
  <si>
    <t>воспитателей</t>
  </si>
  <si>
    <t>музыкальных работников</t>
  </si>
  <si>
    <t>физкультурных работников</t>
  </si>
  <si>
    <t>педагогов-психологов</t>
  </si>
  <si>
    <t>социальных педагогов</t>
  </si>
  <si>
    <t>педагогов дополнительного образования (в том числе специалисты по изобразительному искусству, инструкторы по плаванию)</t>
  </si>
  <si>
    <t>педагогов логопедов</t>
  </si>
  <si>
    <t>педагогов  дефектологов</t>
  </si>
  <si>
    <t>старших воспитателей, методистов</t>
  </si>
  <si>
    <t>прочих специализированных педагоов</t>
  </si>
  <si>
    <t xml:space="preserve">  учебно-вспомогательных работников (младшие воспитатели, помощники воспитателей) в том числе, </t>
  </si>
  <si>
    <t xml:space="preserve"> учебно-вспомогательных работников, квалификация которых соответствует требованиям раздела "Квалификационные характеристики должностей работников образования" ЕКС</t>
  </si>
  <si>
    <t>Образовательный ценз педагогических и руководящих работников организации</t>
  </si>
  <si>
    <r>
      <t xml:space="preserve">Количество </t>
    </r>
    <r>
      <rPr>
        <b/>
        <sz val="11"/>
        <color theme="1"/>
        <rFont val="Times New Roman"/>
        <family val="1"/>
        <charset val="204"/>
      </rPr>
      <t>педагогических работников</t>
    </r>
    <r>
      <rPr>
        <sz val="11"/>
        <color theme="1"/>
        <rFont val="Times New Roman"/>
        <family val="1"/>
        <charset val="204"/>
      </rPr>
      <t xml:space="preserve">, имеющих </t>
    </r>
    <r>
      <rPr>
        <b/>
        <sz val="11"/>
        <color theme="1"/>
        <rFont val="Times New Roman"/>
        <family val="1"/>
        <charset val="204"/>
      </rPr>
      <t xml:space="preserve">высшее </t>
    </r>
    <r>
      <rPr>
        <sz val="11"/>
        <color theme="1"/>
        <rFont val="Times New Roman"/>
        <family val="1"/>
        <charset val="204"/>
      </rPr>
      <t xml:space="preserve"> образование</t>
    </r>
  </si>
  <si>
    <t xml:space="preserve">в том числе высшее  педагогическое </t>
  </si>
  <si>
    <r>
      <t xml:space="preserve">Количество </t>
    </r>
    <r>
      <rPr>
        <b/>
        <sz val="11"/>
        <color theme="1"/>
        <rFont val="Times New Roman"/>
        <family val="1"/>
        <charset val="204"/>
      </rPr>
      <t>педагогических работников</t>
    </r>
    <r>
      <rPr>
        <sz val="11"/>
        <color theme="1"/>
        <rFont val="Times New Roman"/>
        <family val="1"/>
        <charset val="204"/>
      </rPr>
      <t xml:space="preserve">, имеющих  </t>
    </r>
    <r>
      <rPr>
        <b/>
        <sz val="11"/>
        <color theme="1"/>
        <rFont val="Times New Roman"/>
        <family val="1"/>
        <charset val="204"/>
      </rPr>
      <t>среднее</t>
    </r>
    <r>
      <rPr>
        <sz val="11"/>
        <color theme="1"/>
        <rFont val="Times New Roman"/>
        <family val="1"/>
        <charset val="204"/>
      </rPr>
      <t xml:space="preserve"> профессиональное</t>
    </r>
  </si>
  <si>
    <t>Количество педагогических работников, имеющих  неоконченное высшее (3-4 курс)</t>
  </si>
  <si>
    <r>
      <t>Количество педагогических работников, имеющих</t>
    </r>
    <r>
      <rPr>
        <b/>
        <sz val="11"/>
        <color theme="1"/>
        <rFont val="Times New Roman"/>
        <family val="1"/>
        <charset val="204"/>
      </rPr>
      <t xml:space="preserve"> дошкольное педагогическое образование</t>
    </r>
  </si>
  <si>
    <t>в том числе, высшее</t>
  </si>
  <si>
    <t>в том числе среднее профессиональное</t>
  </si>
  <si>
    <t>в том числе,  имеющих  неоконченное высшее (3-4 курс)</t>
  </si>
  <si>
    <t>Категорийность педагогических работников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</si>
  <si>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</si>
  <si>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первую квалификационную категорию</t>
  </si>
  <si>
    <t>Количество педагогических работников, прошедших аттестацию на соответствие занимаемой должности</t>
  </si>
  <si>
    <r>
      <t xml:space="preserve">Количество  педагогов,  имеющих </t>
    </r>
    <r>
      <rPr>
        <b/>
        <sz val="11"/>
        <color theme="1"/>
        <rFont val="Times New Roman"/>
        <family val="1"/>
        <charset val="204"/>
      </rPr>
      <t>награды</t>
    </r>
    <r>
      <rPr>
        <sz val="11"/>
        <color theme="1"/>
        <rFont val="Times New Roman"/>
        <family val="1"/>
        <charset val="204"/>
      </rPr>
      <t xml:space="preserve"> федерального и краевого значения (за весь период работы) </t>
    </r>
  </si>
  <si>
    <t>Распределение педагогических работников по стажу работы, по нагрузке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</si>
  <si>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</si>
  <si>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</si>
  <si>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</si>
  <si>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количество педагогических работников, имеющих 1 ставку</t>
  </si>
  <si>
    <t>количество педагогических работников, имеющих 1,5 ставки</t>
  </si>
  <si>
    <t>количество педагогических работников, имеющих свыше 1,5 ставок</t>
  </si>
  <si>
    <t>Распределение педагогических работников по возрасту</t>
  </si>
  <si>
    <t>Количество педагогических работников в возрасте до 30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</si>
  <si>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</si>
  <si>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</si>
  <si>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 xml:space="preserve"> пенсионеров</t>
  </si>
  <si>
    <t>молодых специалистов</t>
  </si>
  <si>
    <r>
      <t xml:space="preserve">Количество педагогических работников, имеющих квалификацию для проведения </t>
    </r>
    <r>
      <rPr>
        <b/>
        <sz val="11"/>
        <color theme="1"/>
        <rFont val="Times New Roman"/>
        <family val="1"/>
        <charset val="204"/>
      </rPr>
      <t>коррекционной работы с детьми с ОВЗ и (или) инвалидами</t>
    </r>
  </si>
  <si>
    <r>
      <t>Количество педагогических работников,</t>
    </r>
    <r>
      <rPr>
        <b/>
        <sz val="11"/>
        <color theme="1"/>
        <rFont val="Times New Roman"/>
        <family val="1"/>
        <charset val="204"/>
      </rPr>
      <t xml:space="preserve"> владеющих компьютерными технологиями</t>
    </r>
    <r>
      <rPr>
        <sz val="11"/>
        <color theme="1"/>
        <rFont val="Times New Roman"/>
        <family val="1"/>
        <charset val="204"/>
      </rPr>
      <t>, включая использование и создание собственных электронных образовательных ресурсов</t>
    </r>
  </si>
  <si>
    <t>Количество педагогических работников, прошедших курсы повышения квалификации 
(за последние 3 года )</t>
  </si>
  <si>
    <t xml:space="preserve">Количество педагогических работников, у которых  истекает в 2021  году срок прохождения курсов повышения квалификации </t>
  </si>
  <si>
    <t xml:space="preserve">                                                      4. Содержание образования в ДОУ</t>
  </si>
  <si>
    <t>Содержание образования в ДОУ:</t>
  </si>
  <si>
    <t>Число групп дошкольного образования общеразвивающей направленности</t>
  </si>
  <si>
    <t xml:space="preserve">количество детей в группах  общеразвивающей направленности </t>
  </si>
  <si>
    <t>число групп дошкольного образования оздоровительной направленности</t>
  </si>
  <si>
    <t xml:space="preserve">количество детей в группах оздоровительной направленности  </t>
  </si>
  <si>
    <t>число групп дошкольного образования компенсирующей направленности</t>
  </si>
  <si>
    <t xml:space="preserve">количество детей в группах компенсирующей  направленности </t>
  </si>
  <si>
    <t xml:space="preserve">число групп дошкольного образования комбинированной направленности </t>
  </si>
  <si>
    <t xml:space="preserve">количество детей в группах комбинированной направленности  </t>
  </si>
  <si>
    <t xml:space="preserve">число семейных групп, организованных на базе организации </t>
  </si>
  <si>
    <t xml:space="preserve">количество детей в семейных группах группах </t>
  </si>
  <si>
    <t>Основная образовательная программа:</t>
  </si>
  <si>
    <t>Основная образовательная программа (ООП) разработана на основе Примерной образовательной программы</t>
  </si>
  <si>
    <t>Основная образовательная программа (ООП) разработана на основе следующей комплексной  образовательной программы</t>
  </si>
  <si>
    <t>выбор наименования</t>
  </si>
  <si>
    <r>
      <t xml:space="preserve">ООП ДОУ дополнена парциальной  образовательной программой по направлению:
</t>
    </r>
    <r>
      <rPr>
        <b/>
        <sz val="11"/>
        <rFont val="Times New Roman"/>
        <family val="1"/>
        <charset val="204"/>
      </rPr>
      <t>социально-коммуникативное развитие</t>
    </r>
  </si>
  <si>
    <t>количество детей, занимающихся по данной программе</t>
  </si>
  <si>
    <t>познавательное развитие</t>
  </si>
  <si>
    <t>речевое развитие</t>
  </si>
  <si>
    <t>художественно-эстетическое развитие</t>
  </si>
  <si>
    <t>Режимы работы</t>
  </si>
  <si>
    <t xml:space="preserve">Число групп полного дня </t>
  </si>
  <si>
    <t xml:space="preserve">ед </t>
  </si>
  <si>
    <t>количество детей</t>
  </si>
  <si>
    <t>число групп кратковременного пребывания</t>
  </si>
  <si>
    <t xml:space="preserve">число групп круглосуточного пребывания </t>
  </si>
  <si>
    <t xml:space="preserve">число групп выходного дня </t>
  </si>
  <si>
    <t xml:space="preserve">5.   Оснащение групповых помещений, групповой площадки  </t>
  </si>
  <si>
    <t>Количественный состав детей в  разрезе групп</t>
  </si>
  <si>
    <t>Младшая группа                                                        число групп</t>
  </si>
  <si>
    <t>всего детей</t>
  </si>
  <si>
    <t>в т.ч. детей инвалидов</t>
  </si>
  <si>
    <t>Средняя группа                                                        число групп</t>
  </si>
  <si>
    <t>Старшая группа                                                        число групп</t>
  </si>
  <si>
    <t>Подготовительная группа                                          число групп</t>
  </si>
  <si>
    <t xml:space="preserve">Групповая ячейка </t>
  </si>
  <si>
    <t xml:space="preserve">суммарная площадь  комнат для раздевания </t>
  </si>
  <si>
    <t>количество шкафчиков</t>
  </si>
  <si>
    <t xml:space="preserve">групповых (игровых) комнат </t>
  </si>
  <si>
    <t>суммарная площадь групповых комнат</t>
  </si>
  <si>
    <t>кв. м</t>
  </si>
  <si>
    <t xml:space="preserve"> отдельная спальня</t>
  </si>
  <si>
    <t>количество спальных мест</t>
  </si>
  <si>
    <t>суммарная площадь отдельных спальных  комнат</t>
  </si>
  <si>
    <t>санузлов</t>
  </si>
  <si>
    <t>число ячеек, в которых созданы
 условия для беспрепятственного доступа инвалидов</t>
  </si>
  <si>
    <t xml:space="preserve">Оцените предметно-пространственную среду в группе </t>
  </si>
  <si>
    <t>Насыщенность среды</t>
  </si>
  <si>
    <t>10 баллов</t>
  </si>
  <si>
    <t>трансформируемость среды</t>
  </si>
  <si>
    <t>полифункциональность среды</t>
  </si>
  <si>
    <t>вариативность среды</t>
  </si>
  <si>
    <t>доступность среды</t>
  </si>
  <si>
    <t>безопасность среды</t>
  </si>
  <si>
    <t>Центры деятельности (зонирование в группах):</t>
  </si>
  <si>
    <t>Количество центров познавательно-исследовательской деятельности</t>
  </si>
  <si>
    <t>центр сюжетно–ролевой игры</t>
  </si>
  <si>
    <t>центр книги</t>
  </si>
  <si>
    <t>центр конструирование</t>
  </si>
  <si>
    <t>центр трудовой деятельности</t>
  </si>
  <si>
    <t>центр музыкально-художественного творчества</t>
  </si>
  <si>
    <t>центр развивающих игр</t>
  </si>
  <si>
    <t>центр искусства</t>
  </si>
  <si>
    <t>центр двигательной активности</t>
  </si>
  <si>
    <t>информационное поле</t>
  </si>
  <si>
    <t>Буфетная (в групповой)</t>
  </si>
  <si>
    <t xml:space="preserve">Средняя площадь буфетной </t>
  </si>
  <si>
    <t>кв. м.</t>
  </si>
  <si>
    <t>укомплектованность  соответствующей посудой мест для приёма пищи</t>
  </si>
  <si>
    <t xml:space="preserve">Групповая площадка </t>
  </si>
  <si>
    <t>Групповая площадка</t>
  </si>
  <si>
    <t xml:space="preserve">площадь групповой площадки </t>
  </si>
  <si>
    <t>террасы с навесами</t>
  </si>
  <si>
    <t>стол для игр</t>
  </si>
  <si>
    <t>горка-манеж</t>
  </si>
  <si>
    <t>песочница</t>
  </si>
  <si>
    <t>горки</t>
  </si>
  <si>
    <t>заборчики с вертикальными перекладинами</t>
  </si>
  <si>
    <t>гимнастические стенки</t>
  </si>
  <si>
    <t>перекладины размещенные на разной высоте</t>
  </si>
  <si>
    <t>наклонные лесницы</t>
  </si>
  <si>
    <t xml:space="preserve"> качели</t>
  </si>
  <si>
    <t>игровые комплексы</t>
  </si>
  <si>
    <t xml:space="preserve">карусели </t>
  </si>
  <si>
    <t>Рабочее место воспитателя</t>
  </si>
  <si>
    <t>Компьютер ( ноутбук)</t>
  </si>
  <si>
    <t>выход в Интернет</t>
  </si>
  <si>
    <t xml:space="preserve"> 6. Оценка финансовых условий </t>
  </si>
  <si>
    <t>Среднемесячная зарплата педагогов за период январь-декабрь 2020 г.</t>
  </si>
  <si>
    <t>тыс. руб.</t>
  </si>
  <si>
    <t>Привлечение дополнительных средств (внебюджет) за период январь-декабрь 2020 г., в том числе</t>
  </si>
  <si>
    <r>
      <t xml:space="preserve"> за оказание </t>
    </r>
    <r>
      <rPr>
        <b/>
        <sz val="11"/>
        <rFont val="Times New Roman"/>
        <family val="1"/>
        <charset val="204"/>
      </rPr>
      <t xml:space="preserve">платных образовательных услуг </t>
    </r>
  </si>
  <si>
    <r>
      <t xml:space="preserve"> за оказание </t>
    </r>
    <r>
      <rPr>
        <b/>
        <sz val="11"/>
        <rFont val="Times New Roman"/>
        <family val="1"/>
        <charset val="204"/>
      </rPr>
      <t xml:space="preserve">платных услуг по присмотру и уходу </t>
    </r>
  </si>
  <si>
    <t>Стоимость содержания одного ребенка в месяц (среднее за 2020 год)</t>
  </si>
  <si>
    <t>Родительская плата за пребывание ребенка в месяц (среднее за 2020 год)</t>
  </si>
  <si>
    <t>Численность вопитанников, которым предоставляется социальная поддержка ( льготные категории )</t>
  </si>
  <si>
    <t>Экономия лимитов потребления энергоресурсов за предыдущий финансовый год</t>
  </si>
  <si>
    <t>Экономия лимитов потребления водоснабжения и водоотведения  за предыдущий финансовый год</t>
  </si>
  <si>
    <t xml:space="preserve">Показатели </t>
  </si>
  <si>
    <t>Александровский район</t>
  </si>
  <si>
    <t>да</t>
  </si>
  <si>
    <t>«Успех» / Под редакцией Н.В. Фединой;</t>
  </si>
  <si>
    <t>Андроповский район</t>
  </si>
  <si>
    <t>нет</t>
  </si>
  <si>
    <t>«Детство» / Под редакцией Т.И. Бабаевой, А.Г. Гогоберидзе, О.В. Солнцевой</t>
  </si>
  <si>
    <t>Апанасенковский район</t>
  </si>
  <si>
    <t>«От рождения до школы» / Под редакцией Н.Е. Вераксы, Т.С. Комаровой, М.А. Васильевой</t>
  </si>
  <si>
    <t>Арзгирский район</t>
  </si>
  <si>
    <t>другая примерная образовтельная программа (вписать в строку 3.11.1 полное наименование Программы)</t>
  </si>
  <si>
    <t>Благодарненский район</t>
  </si>
  <si>
    <t>Будённовский район</t>
  </si>
  <si>
    <t xml:space="preserve">казённое </t>
  </si>
  <si>
    <t>Город</t>
  </si>
  <si>
    <t>Георгиевский городской округ</t>
  </si>
  <si>
    <t xml:space="preserve">бюджетное  </t>
  </si>
  <si>
    <t>Село</t>
  </si>
  <si>
    <t>Грачёвский район</t>
  </si>
  <si>
    <t xml:space="preserve">автономное </t>
  </si>
  <si>
    <t>Изобильненский район</t>
  </si>
  <si>
    <t>Ипатовский район</t>
  </si>
  <si>
    <t>&lt; 30</t>
  </si>
  <si>
    <t>управляющий совет</t>
  </si>
  <si>
    <t>Кировский район</t>
  </si>
  <si>
    <t>наблюдательный совет</t>
  </si>
  <si>
    <t>Кочубеевский район</t>
  </si>
  <si>
    <t>попечительский совет</t>
  </si>
  <si>
    <t>Красногвардейский район</t>
  </si>
  <si>
    <t>другое</t>
  </si>
  <si>
    <t>Курский район</t>
  </si>
  <si>
    <t>Левокумский район</t>
  </si>
  <si>
    <t>Минераловодский городской округ</t>
  </si>
  <si>
    <t>Нефтекумский район</t>
  </si>
  <si>
    <t>Новоалександровский район</t>
  </si>
  <si>
    <t>Новоселицкий район</t>
  </si>
  <si>
    <t>Петровский район</t>
  </si>
  <si>
    <t>Предгорный район</t>
  </si>
  <si>
    <t>Советский район</t>
  </si>
  <si>
    <t>Степновский район</t>
  </si>
  <si>
    <t>Труновский район</t>
  </si>
  <si>
    <t>Туркменский район</t>
  </si>
  <si>
    <t>Шпаковский район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</si>
  <si>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</si>
  <si>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</si>
  <si>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</si>
  <si>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</si>
  <si>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</si>
  <si>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</si>
  <si>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</si>
  <si>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Александровский_район</t>
  </si>
  <si>
    <t>Андроповский_район</t>
  </si>
  <si>
    <t>Апанасенковский_район</t>
  </si>
  <si>
    <t>Арзгирский_район</t>
  </si>
  <si>
    <t>Благодарненский_городской_округ</t>
  </si>
  <si>
    <t>Будённовский_район</t>
  </si>
  <si>
    <t>Георгиевский_городской_округ</t>
  </si>
  <si>
    <t>Грачёвский_район</t>
  </si>
  <si>
    <t>Изобильненский_городской_округ</t>
  </si>
  <si>
    <t>Ипатовский_городской_округ</t>
  </si>
  <si>
    <t>Кировский_городской_округ</t>
  </si>
  <si>
    <t>Кочубеевский_район</t>
  </si>
  <si>
    <t>Красногвардейский_район</t>
  </si>
  <si>
    <t>Курский_район</t>
  </si>
  <si>
    <t>Левокумский_район</t>
  </si>
  <si>
    <t>Минераловодский_городской_округ</t>
  </si>
  <si>
    <t>Нефтекумский_городской_округ</t>
  </si>
  <si>
    <t>Новоалександровский_городской_округ</t>
  </si>
  <si>
    <t>Новоселицкий_район</t>
  </si>
  <si>
    <t>Петровский_городской_округ</t>
  </si>
  <si>
    <t>Предгорный_район</t>
  </si>
  <si>
    <t>Советский_городской_округ</t>
  </si>
  <si>
    <t>Степновский_район</t>
  </si>
  <si>
    <t>Труновский_район</t>
  </si>
  <si>
    <t>Туркменский_район</t>
  </si>
  <si>
    <t>Шпаковский_район</t>
  </si>
  <si>
    <t>Город_курорт_Ессентуки</t>
  </si>
  <si>
    <t>Город_курорт_Железноводск</t>
  </si>
  <si>
    <t>Город_курорт_Кисловодск</t>
  </si>
  <si>
    <t>Город_Лермонтов</t>
  </si>
  <si>
    <t>Город_Невинномысск</t>
  </si>
  <si>
    <t>Город_курорт_Пятигорск</t>
  </si>
  <si>
    <t>Город_Ставрополь</t>
  </si>
  <si>
    <t>МДОУ Д/С №2 «Юбилейный»</t>
  </si>
  <si>
    <t>МБДОУ Д/С №1 «Журавушка»</t>
  </si>
  <si>
    <t>МКДОУ «Д/С №1 «Теремок»</t>
  </si>
  <si>
    <t>МКДОУ Д/С №1</t>
  </si>
  <si>
    <t>МДОУ «Детский  сад №2»</t>
  </si>
  <si>
    <t>МДОУ«Д/С  №1 «Колосок»</t>
  </si>
  <si>
    <t xml:space="preserve"> МБДОУ «Д/С №1 «Тополек»</t>
  </si>
  <si>
    <t>МКДОУ "Д/С №1"</t>
  </si>
  <si>
    <t>МБДОУ «Д/С №1»</t>
  </si>
  <si>
    <t>МБДОУ ЦРР - Д/С №1 «Светлячок»</t>
  </si>
  <si>
    <t>МКДОУ«Д/ с №1 «Дюймовочка»</t>
  </si>
  <si>
    <t>МДОУ«Д/С №1 «Росинка»</t>
  </si>
  <si>
    <t>МКДОУ «Д/С №1 «Семицветик»</t>
  </si>
  <si>
    <t>МДОУ Д/С № 1 «Светлячок»</t>
  </si>
  <si>
    <t>МКДОУ «Д/С  №1»</t>
  </si>
  <si>
    <t>МБДОУ Д/С №1 "Аленький цветочек" г.Минеральные Воды</t>
  </si>
  <si>
    <t>МКДОУ «ЦРР – Д/С №1 «Аленушка»</t>
  </si>
  <si>
    <t>МДОУ"Д/С №1"Дюймовочка"</t>
  </si>
  <si>
    <t>МДОУ «Д/С №1 «Алёнушка»</t>
  </si>
  <si>
    <t>МКДОУ ДС №4 «Ромашка»</t>
  </si>
  <si>
    <t>МДОУ«Д/С №1 «Ласточка»</t>
  </si>
  <si>
    <t>МДОУ «Д/С № 1 «Одуванчик»</t>
  </si>
  <si>
    <t>МКДОУ Д/С №1 «Аист»</t>
  </si>
  <si>
    <t xml:space="preserve"> МБДОУ « Д/С  №1»</t>
  </si>
  <si>
    <t>МБДОУ Д/С №1 «Солнышко»</t>
  </si>
  <si>
    <t>МБДОУ «Д/С №1 «Светлячок»</t>
  </si>
  <si>
    <t>МБДОУ Д/С  №1 «Солнышко»</t>
  </si>
  <si>
    <t>МБДОУ – Д/С-ясли  №1 «Солнышко»</t>
  </si>
  <si>
    <t>МБДОУ «ЦРР – Д/С №1 «Малыш»</t>
  </si>
  <si>
    <t>МБДОУ Д/С  №1 «Василек»</t>
  </si>
  <si>
    <t>МБДОУ Д/С №1 «Улыбка»</t>
  </si>
  <si>
    <t>МДОУ Д/С №3 «Аленушка»</t>
  </si>
  <si>
    <t>МБДОУ Д/С №2 «Ёлочка»</t>
  </si>
  <si>
    <t>МКДОУ «Д/С №2 «Аленушка»</t>
  </si>
  <si>
    <t>МКДОУ Д/С №2</t>
  </si>
  <si>
    <t>МДОУ «Детский  сад №3»</t>
  </si>
  <si>
    <t>МДОУ «Д/С№4»</t>
  </si>
  <si>
    <t xml:space="preserve"> МКДОУ «Д/С №2 «Дюймовочка»</t>
  </si>
  <si>
    <t>МКДОУ "Д/С №2"</t>
  </si>
  <si>
    <t>МКДОУ «Д/С №2»</t>
  </si>
  <si>
    <t>МБДОУ Д/С  №2 «Огонек»</t>
  </si>
  <si>
    <t>МКДОУ «Д/С№2 «Ручеёк»</t>
  </si>
  <si>
    <t>МКДОУ «Д/С №2 «Сказка»</t>
  </si>
  <si>
    <t xml:space="preserve">МКДОУ Д/С №2 </t>
  </si>
  <si>
    <t xml:space="preserve">МДОУ Д/С № 2 «Солнышко»  </t>
  </si>
  <si>
    <t>МКДОУ «Д/С №2 «Семицветик»</t>
  </si>
  <si>
    <t>МКДОУ Д/С №4 "Светлячок" г.Минеральные Воды</t>
  </si>
  <si>
    <t>МБДОУ «Д/С №2 «Сказка»</t>
  </si>
  <si>
    <t>МДОУ«Д/С №3 «Звездочка»</t>
  </si>
  <si>
    <t>МДОУ «Д/С №3 «Тополёк»</t>
  </si>
  <si>
    <t>МКДОУ ДС №5 «Чебурашка»</t>
  </si>
  <si>
    <t>МБДОУ «Д/С №3»</t>
  </si>
  <si>
    <t>МДОУ«Д/С №2 «Улыбка»</t>
  </si>
  <si>
    <t>МДОУ «Д/С № 2 «Чайка»</t>
  </si>
  <si>
    <t>МКДОУ Д/С №3 «Радуга» (МКДОУ Д/С №3 «Радуга»)</t>
  </si>
  <si>
    <t>МКДОУ «Д/С №3»</t>
  </si>
  <si>
    <t>МКДОУ «Д/С  №2»</t>
  </si>
  <si>
    <t>МБДОУ Д/С  №2 «Красная шапочка»</t>
  </si>
  <si>
    <t>МКДОУ «ДД/С № 3 «Ромашка»</t>
  </si>
  <si>
    <t>МБДОУ Д/С №4</t>
  </si>
  <si>
    <t>МБДОУ – Д/С №2 «Красная шапочка»</t>
  </si>
  <si>
    <t>МБДОУ «Д/С  №2 «Теремок»</t>
  </si>
  <si>
    <t>МБДОУ Д/С  №2 «Кораблик»</t>
  </si>
  <si>
    <t>МБДОУ Д/С №2</t>
  </si>
  <si>
    <t>МДОУ Д/С №4 «Березка»</t>
  </si>
  <si>
    <t>МБДОУ Д/С №3 «Алёнушка»</t>
  </si>
  <si>
    <t>МКДОУ «Д/С №3 «Ручеек»</t>
  </si>
  <si>
    <t>МКДОУ Д/С №3</t>
  </si>
  <si>
    <t>МДОУ «Детский  сад №4»</t>
  </si>
  <si>
    <t>МДОУ«Д/С №5 «Солнышко»</t>
  </si>
  <si>
    <t>МБДОУ «Д/С №3 «АБВГДейка»</t>
  </si>
  <si>
    <t>МКДОУ "Д/С №3"</t>
  </si>
  <si>
    <t>МБДОУ Д/С №3 «Ласточка»</t>
  </si>
  <si>
    <t>МБДОУ «ЦРР-д/ с №3 «Берёзка»</t>
  </si>
  <si>
    <t>МКДОУ «Д/С №3 «Дюймовочка»</t>
  </si>
  <si>
    <t>МКДОУ «Д/С №3 «Колокольчик»</t>
  </si>
  <si>
    <t xml:space="preserve">МДОУ Д/С № 3 «Ласточка»  </t>
  </si>
  <si>
    <t>МКДОУ «Д/С  №3»</t>
  </si>
  <si>
    <t>МБДОУ Д/С №5 "Дельфиненок" г.Минеральные Воды</t>
  </si>
  <si>
    <t xml:space="preserve">МКДОУ «Д/С  №3 «Березка»                                                                                                                                                                                                                       </t>
  </si>
  <si>
    <t>МДОУ«ЦРР-Д/С №4 «Империя детства»</t>
  </si>
  <si>
    <t>МДОУ «Д/С №4»</t>
  </si>
  <si>
    <t>МКДОУ ДС №6 «Рябинушка»</t>
  </si>
  <si>
    <t>МБДОУ «Д/С №4»</t>
  </si>
  <si>
    <t>МДОУ«Д/С №3 «Дюймовочка»</t>
  </si>
  <si>
    <t>МДОУ «Д/С № 3 «Чебурашка»</t>
  </si>
  <si>
    <t>МКДОУ Д/С №4 «Калинка»</t>
  </si>
  <si>
    <t>МКДОУ «Д/С №4»</t>
  </si>
  <si>
    <t>МБДОУ ЦРР – Д/С №4 «Золотой ключик».</t>
  </si>
  <si>
    <t>МКДОУ «Д/С №4 «Дюймовочка»</t>
  </si>
  <si>
    <t>МБДОУ Д/С №5</t>
  </si>
  <si>
    <t>МКДОУ – Д/С №5 «Ласточка»</t>
  </si>
  <si>
    <t>МБДОУ «ЦРР — Д/С №3 «Улыбка»</t>
  </si>
  <si>
    <t>МБДОУ Д/С №3 «Ивушка»</t>
  </si>
  <si>
    <t>МБДОУ «ЦРР - Д/С №3 «Ромашка»</t>
  </si>
  <si>
    <t>МДОУ Д/С №5 «Ивушка»</t>
  </si>
  <si>
    <t>МБДОУ Д/С №4  «Вишенка»</t>
  </si>
  <si>
    <t>МКДОУ «Д/С №4 «Ладушки»</t>
  </si>
  <si>
    <t>МКДОУ Д/С  №4</t>
  </si>
  <si>
    <t>МДОУ «Детский  сад №5»</t>
  </si>
  <si>
    <t xml:space="preserve">МДОУ«Д/С №6 «Колокольчик»      </t>
  </si>
  <si>
    <t>МБДОУ «Д/С №4 «Ручеёк»</t>
  </si>
  <si>
    <t>МКДОУ "Д/С №4"</t>
  </si>
  <si>
    <t>МКДОУ «Д/С №5»</t>
  </si>
  <si>
    <t>МБДОУ Д/С №4 «Берёзка»</t>
  </si>
  <si>
    <t>МБДОУ «Д/С №4 «Теремок»</t>
  </si>
  <si>
    <t>МКДОУ «Д/С №4  «Чайка»</t>
  </si>
  <si>
    <t>МКДОУ «Д/С №4 «Красная шапочка»</t>
  </si>
  <si>
    <t xml:space="preserve">МДОУ Д/С № 4 «Золотой ключик» </t>
  </si>
  <si>
    <t>МКДОУ Д/С  №6 "Малышок" г.Минеральные Воды</t>
  </si>
  <si>
    <t>МКДОУ «Д/С  №4 «Радуга»</t>
  </si>
  <si>
    <t>МДОУ«Д/С №5 «Березка»</t>
  </si>
  <si>
    <t>МДОУ «Д/С №6»</t>
  </si>
  <si>
    <t>МКДОУ ДС №7 «Колосок»</t>
  </si>
  <si>
    <t>МБДОУ «Д/С №5»</t>
  </si>
  <si>
    <t>МДОУ«Д/С №4 «Березка»</t>
  </si>
  <si>
    <t>МДОУ «Д/С № 4 «Солнышко»</t>
  </si>
  <si>
    <t>МКДОУ Д/С №5 «Берёзка»</t>
  </si>
  <si>
    <t>МКДОУ «Д/С  №5»</t>
  </si>
  <si>
    <t>МБДОУ  «Д/С №4»</t>
  </si>
  <si>
    <t>МБДОУ Д/С №6 «Чебурашка»</t>
  </si>
  <si>
    <t>МБДОУ «Д/С №5 «Теремок»</t>
  </si>
  <si>
    <t>МБДОУ «ЦРР - Д/С №8 «Орленок»</t>
  </si>
  <si>
    <t>МБДОУ ЦРР – Д/С №7 «Звёздочка»</t>
  </si>
  <si>
    <t>МБДОУ «Д/С №4 «Пчелка»</t>
  </si>
  <si>
    <t>МБДОУ Д/С  №4 «Солнышко»</t>
  </si>
  <si>
    <t>МДОУ Д/С №7 «Светлячок»</t>
  </si>
  <si>
    <t>МБДОУ Д/С №5 «Белочка»</t>
  </si>
  <si>
    <t>МКДОУ «Д/С №5 «Тополек»</t>
  </si>
  <si>
    <t>МКДОУ Д/С №5</t>
  </si>
  <si>
    <t>МДОУ «Детский  сад №7»</t>
  </si>
  <si>
    <t>МБДОУ «Д/С  №7 «Улыбка»</t>
  </si>
  <si>
    <t>МКДОУ «Д/С №5 «Яблочко»</t>
  </si>
  <si>
    <t>МКДОУ "Д/С №5"</t>
  </si>
  <si>
    <t>МКДОУ «Д/С №6»</t>
  </si>
  <si>
    <t>МБДОУ Д/С  №5 «Ручеёк»</t>
  </si>
  <si>
    <t>МКДОУ «Д/С №5 «Солнышко»</t>
  </si>
  <si>
    <t>МКДУ «Д/С №5 «Улыбка»</t>
  </si>
  <si>
    <t>МКДОУ Д/С №5 «Аленушка»</t>
  </si>
  <si>
    <t>МДОУ Д/С  № 5 «Дюймовочка»</t>
  </si>
  <si>
    <t>МБДОУ Д/С №7 "Ивушка" г.Минеральные Воды</t>
  </si>
  <si>
    <t>МКДОУ «Д/С  №5 «Тополек»</t>
  </si>
  <si>
    <t>МДОУ«Д/С №7 «Светлячок»</t>
  </si>
  <si>
    <t>МДОУ «Д/С №10»</t>
  </si>
  <si>
    <t>МКДОУ ДС №8 «Малютка»</t>
  </si>
  <si>
    <t>МБДОУ «Д/С №6»</t>
  </si>
  <si>
    <t>МДОУ«Д/С №5 «Радуга»</t>
  </si>
  <si>
    <t>МДОУ «Д/С № 5 «Тополек»</t>
  </si>
  <si>
    <t>МКДОУ Д/С №8 «Огонёк»</t>
  </si>
  <si>
    <t>МБДОУ Д/С  №8 «Зоряночка»</t>
  </si>
  <si>
    <t>МКДОУ «Д/С №6 «Улыбка»</t>
  </si>
  <si>
    <t>МБДОУ Д/С №14</t>
  </si>
  <si>
    <t>МБДОУ Д/С №8 «Аленький цветочек»</t>
  </si>
  <si>
    <t>МКДОУ «Д/С №9 «Одуванчик»</t>
  </si>
  <si>
    <t>МБДОУ Д/С №5 «Колобок»</t>
  </si>
  <si>
    <t>МКДОУ №8 «Матрешка»</t>
  </si>
  <si>
    <t>МБДОУ «Д/С №6 « Капелька»</t>
  </si>
  <si>
    <t>МКДОУ «Д/С №6 «Ромашка»</t>
  </si>
  <si>
    <t>МКДОУ Д/С №7</t>
  </si>
  <si>
    <t>МДОУ «Детский  сад №8»</t>
  </si>
  <si>
    <t>МДОУ«Д/С  №11 «Тополек»</t>
  </si>
  <si>
    <t>МБДОУ «Д/С №6 «Звездочка»</t>
  </si>
  <si>
    <t xml:space="preserve">МКДОУ "Д/С №6" </t>
  </si>
  <si>
    <t>МБДОУ «Д/С №7»</t>
  </si>
  <si>
    <t>МБДОУ Д/С  №6 «Сказка»</t>
  </si>
  <si>
    <t>МКДОУ «Д/С№6 «Алёнушка»</t>
  </si>
  <si>
    <t>МКДОУ «Д/С №6 «Ладушки»</t>
  </si>
  <si>
    <t>МКДОУ «Д/С №6 «Березка»</t>
  </si>
  <si>
    <t xml:space="preserve"> МДОУ Д/С  № 6  </t>
  </si>
  <si>
    <t>МКДОУ «Д/С №7»</t>
  </si>
  <si>
    <t>МБДОУ Д/С №8 "Сказка" г.Минеральные Воды</t>
  </si>
  <si>
    <t>МКДОУ «ЦРР – Д/С №6 «Журавушка»</t>
  </si>
  <si>
    <t>МДОУ«Д/С №8 «Золотой петушок»</t>
  </si>
  <si>
    <t>МДОУ «Д/С №14»</t>
  </si>
  <si>
    <t>МБДОУ ЦРР-ДС №10 «Березка»</t>
  </si>
  <si>
    <t>МБДОУ «Д/С №8»</t>
  </si>
  <si>
    <t>МДОУ«Д/С №6 «Теремок»</t>
  </si>
  <si>
    <t>МДОУ «Д/С № 9 «Ласточка»</t>
  </si>
  <si>
    <t>МКДОУ Д/С №12 «Родничок»</t>
  </si>
  <si>
    <t>МКДОУ «ЦРР-Д/С №8 «Улыбка»</t>
  </si>
  <si>
    <t>МБДОУ  «Д/С №6»</t>
  </si>
  <si>
    <t>МБДОУ  Д/С №10 «Ивушка»</t>
  </si>
  <si>
    <t>МБДОУ «Д/С №7 «Рябинушка»</t>
  </si>
  <si>
    <t>МБДОУ ЦРР – Д/С №11 «Малыш»</t>
  </si>
  <si>
    <t>МБДОУ «Д/С №10 «Золотой ключик»</t>
  </si>
  <si>
    <t>МБДОУ Д/С  №6 «Ягодка»</t>
  </si>
  <si>
    <t>МБДОУ  Д/С №6 «Здоровье»</t>
  </si>
  <si>
    <t>МДОУ Д/С №9 «Радуга»</t>
  </si>
  <si>
    <t>МБДОУ Д/С №7   «Светлячок»</t>
  </si>
  <si>
    <t>МКДОУ «Д/С №7 «Журавушка»</t>
  </si>
  <si>
    <t>МКДОУ Д/С  №10</t>
  </si>
  <si>
    <t>МДОУ «Детский  сад №9»</t>
  </si>
  <si>
    <t>МДОУ«Д/С №14 «Незабудка»</t>
  </si>
  <si>
    <t>МКДОУ «Д/С №7 «Капитошка»</t>
  </si>
  <si>
    <t>МКДОУ "Д/С №7"</t>
  </si>
  <si>
    <t>МКДОУ «Д/С №8»</t>
  </si>
  <si>
    <t>МБДОУ ЦРР - Д/С №7 «Дюймовочка»</t>
  </si>
  <si>
    <t>МКДОУ  «Д/С №7 им.  Г.А.Тутова»</t>
  </si>
  <si>
    <t>МКДОУ «Д/С №7 «Искорка»»</t>
  </si>
  <si>
    <t>МКДОУ Д/С №7 «Теремок»</t>
  </si>
  <si>
    <t xml:space="preserve">МКДОУ Д/С № 7  «Василек»   </t>
  </si>
  <si>
    <t>МБДОУ Д/С №9 "Лесная сказка"</t>
  </si>
  <si>
    <t>МКДОУ «ЦРР – Д/С №7 «Белочка»</t>
  </si>
  <si>
    <t>МДОУ«Д/С №9 «Аленушка»</t>
  </si>
  <si>
    <t>МДОУ «Д/С №19»</t>
  </si>
  <si>
    <t>МКДОУ ДС №13 «Сказка»</t>
  </si>
  <si>
    <t>МБДОУ «Д/С №9»</t>
  </si>
  <si>
    <t>МДОУ«Д/С №7 «Огонек»</t>
  </si>
  <si>
    <t>МДОУ «Д/С № 10 «Ручеек»</t>
  </si>
  <si>
    <t>МКДОУ Д/С №21 «Дюймовочка»</t>
  </si>
  <si>
    <t>МКДОУ «Д/С №10 «Дюймовочка»</t>
  </si>
  <si>
    <t>МБДОУ Д/С  №12 «Ручеек»</t>
  </si>
  <si>
    <t>МБДОУ «Д/С №8 «Ивушка»</t>
  </si>
  <si>
    <t>МБДОУ «Д/С «Виктория» №16»</t>
  </si>
  <si>
    <t>МБДОУ – Д/С №13 «Родничок»</t>
  </si>
  <si>
    <t>МКДОУ "Д/С №12 «Аленький цветочек»</t>
  </si>
  <si>
    <t>МБДОУ Д/С  №7</t>
  </si>
  <si>
    <t>МАДОУ Д/С №7</t>
  </si>
  <si>
    <t>МДОУ «Д/С №10 «Буратино»</t>
  </si>
  <si>
    <t>МБДОУ Д/С №8  «Сказка»</t>
  </si>
  <si>
    <t>МКДОУ «Д/С №8 «Солнышко»</t>
  </si>
  <si>
    <t>МКДОУ Д/С №11</t>
  </si>
  <si>
    <t>МДОУ «Детский  сад №13»</t>
  </si>
  <si>
    <t>МДОУ«Д/С №16 «Искорка»</t>
  </si>
  <si>
    <t xml:space="preserve"> МБДОУ «Д/С №8 «Солнышко»</t>
  </si>
  <si>
    <t>МКДОУ "Д/С №8"</t>
  </si>
  <si>
    <t>МКДОУ «Д/С №9»</t>
  </si>
  <si>
    <t>МКДОУ Д/С №8</t>
  </si>
  <si>
    <t>МБДОУ «Д/С№9 «Журавлик»</t>
  </si>
  <si>
    <t>МДОУ«Д/С №8 «Солнышко»</t>
  </si>
  <si>
    <t xml:space="preserve">МДОУ Д/С  № 8 «Теремок»   </t>
  </si>
  <si>
    <t>МКДОУ «Д/С №10»</t>
  </si>
  <si>
    <t>МКДОУ Д/С №10 "Солнышко"</t>
  </si>
  <si>
    <t>МКДОУ «Д/С №8 «Звездочка»</t>
  </si>
  <si>
    <t>МДОУ«Д/С №10 «Семицветик»</t>
  </si>
  <si>
    <t>МДОУ «Д/С №20»</t>
  </si>
  <si>
    <t>МКДОУ ДС №14 «Колокольчик»</t>
  </si>
  <si>
    <t>МБДОУ «Д/С №11»</t>
  </si>
  <si>
    <t>МДОУ«Д/С №8 «Колосок»</t>
  </si>
  <si>
    <t>МДОУ «Детский сад № 11 «Родничок»</t>
  </si>
  <si>
    <t>МКДОУ Д/С №23 «Березка»</t>
  </si>
  <si>
    <t>МКДОУ «Д/С №12»</t>
  </si>
  <si>
    <t xml:space="preserve"> МКДОУ «Д/С  №8»</t>
  </si>
  <si>
    <t>МБДОУ Д/С №13 «Радуга»</t>
  </si>
  <si>
    <t>МБДОУ «Д/С №9 «Солнышко»</t>
  </si>
  <si>
    <t>МБДОУ «Д/С  №18»</t>
  </si>
  <si>
    <t>МБДОУ ЦРР – Д/С №14 «Ёлочка»</t>
  </si>
  <si>
    <t>МБДОУ «Д/С №14 «Ромашка»</t>
  </si>
  <si>
    <t>МБДОУ Д/С  №8 «Теремок»</t>
  </si>
  <si>
    <t>МБДОУ Д/С №8</t>
  </si>
  <si>
    <t>МДОУ «Д/С №12 «Незабудка»</t>
  </si>
  <si>
    <t>МБДОУ Д/С №9 «Красная шапочка»</t>
  </si>
  <si>
    <t>МКДОУ «Д/С №9 №«Ласточка»</t>
  </si>
  <si>
    <t>МКДОУ Д/С №12</t>
  </si>
  <si>
    <t>МДОУ «Детский  сад №14»</t>
  </si>
  <si>
    <t>МДОУ«Д/С №18 «Сказка»</t>
  </si>
  <si>
    <t>МКДОУ «Д/С  №9 «Алёнка»</t>
  </si>
  <si>
    <t>МКДОУ "Д/С №9"</t>
  </si>
  <si>
    <t>МКДОУ Д/С №9</t>
  </si>
  <si>
    <t>МБДОУ «Д/С №10 «Сказка»</t>
  </si>
  <si>
    <t>МКДОУ «Д/С №9 «Родничок»</t>
  </si>
  <si>
    <t>МКДОУ «Д/С №9 «Дюймовочка»</t>
  </si>
  <si>
    <t xml:space="preserve">МКДОУ Д/С № 9 «Ромашка»   </t>
  </si>
  <si>
    <t>МКДОУ «Д/С №11»</t>
  </si>
  <si>
    <t>МКДОУ Д/С №11 «Золотая рыбка»  г.Минеральные Воды</t>
  </si>
  <si>
    <t>МКДОУ «Д/С  №9 «Ласточка»</t>
  </si>
  <si>
    <t>МДОУ«Д/С  №11 «Колосок»</t>
  </si>
  <si>
    <t>МДОУ «Д/С №22 «Радуга»</t>
  </si>
  <si>
    <t>МКДОУ ДС №15 «Сказка»</t>
  </si>
  <si>
    <t>МБДОУ «Д/С №12»</t>
  </si>
  <si>
    <t xml:space="preserve"> МДОУ«Д/С №9 «Аистенок»</t>
  </si>
  <si>
    <t>МДОУ «Д/С № 12 «Березка»</t>
  </si>
  <si>
    <t>МКДОУ Д/С №27 «Солнышко»</t>
  </si>
  <si>
    <t>МКДОУ «Д/С»13»</t>
  </si>
  <si>
    <t xml:space="preserve"> МКДОУ «Д/С  №9»</t>
  </si>
  <si>
    <t>МБДОУ Д/С №14 «Сказка»</t>
  </si>
  <si>
    <t xml:space="preserve">МБДОУ «Д/С №10 «Сказка» </t>
  </si>
  <si>
    <t>МБДОУ Д/С «Дельфин» №19</t>
  </si>
  <si>
    <t>МДОУД/С №15 «Сказка»</t>
  </si>
  <si>
    <t>МБДОУ «Д/С  №15 «Солнышко»</t>
  </si>
  <si>
    <t>МБДОУ Д/С  №9 «Ласточка»</t>
  </si>
  <si>
    <t>МБДОУ Д/С №9</t>
  </si>
  <si>
    <t>МДОУ  «Д/С №14 «Калинка»</t>
  </si>
  <si>
    <t>МБДОУ Д/С №10 «Чебурашка»</t>
  </si>
  <si>
    <t>МКДОУ «Д/С 10 «Колокольчик»</t>
  </si>
  <si>
    <t>МКДОУ Д/С  №13</t>
  </si>
  <si>
    <t>МДОУ «Детский  сад №15»</t>
  </si>
  <si>
    <t>МДОУ«Д/С №19 «Аленка»</t>
  </si>
  <si>
    <t xml:space="preserve"> МКДОУ «Д/С №10 «Огонёк»</t>
  </si>
  <si>
    <t>МКДОУ "Д/С №10"</t>
  </si>
  <si>
    <t>МКДОУ Д/С №10</t>
  </si>
  <si>
    <t>МБДОУ «Д/С№11 «Светлячок»</t>
  </si>
  <si>
    <t>МКДОУ «Д/С №10 « Светлячок»</t>
  </si>
  <si>
    <t>МКДОУ «Д/С №10 «Аленушка»</t>
  </si>
  <si>
    <t xml:space="preserve">МКДОУ Д/С  № 10   </t>
  </si>
  <si>
    <t>МКДОУ Д/С №12 "Аленушка" г.Минеральные Воды</t>
  </si>
  <si>
    <t>МКДОУ «Д/С №10 «Солнышко»</t>
  </si>
  <si>
    <t>МДОУ«Д/С №13 «Огонек»</t>
  </si>
  <si>
    <t>МДОУ «Д/С №24»</t>
  </si>
  <si>
    <t>МКДОУ ДС №16 «Березка»</t>
  </si>
  <si>
    <t>МБДОУ «Д/С №13»</t>
  </si>
  <si>
    <t xml:space="preserve">МДОУ «Д/С №11 «Звездочка» </t>
  </si>
  <si>
    <t>МКДОУ Д/С №28 «Ивушка»</t>
  </si>
  <si>
    <t>МКДОУ «Д/С  №15»</t>
  </si>
  <si>
    <t xml:space="preserve"> МКДОУ «Д/С №10»</t>
  </si>
  <si>
    <t>МБДОУ Д/С №15 «Звездочка»</t>
  </si>
  <si>
    <t>МКДОУ «Д/С №11 «Лесной уголок»</t>
  </si>
  <si>
    <t>МБДОУ Д/С №20</t>
  </si>
  <si>
    <t>МБДОУ «Д/С  №16 «Ручеек»</t>
  </si>
  <si>
    <t>МБДОУ «Д/С  №10 «Хуторок»»</t>
  </si>
  <si>
    <t>МБДОУ Д/С №11 «Журавушка»</t>
  </si>
  <si>
    <t>МДОУ Д/С №15 «Малышок»</t>
  </si>
  <si>
    <t>МБДОУ Д/С №11 «Рябинушка»</t>
  </si>
  <si>
    <t>МКДОУ «Д/С №11 «Колосок»</t>
  </si>
  <si>
    <t>МКДОУ Д/С №14</t>
  </si>
  <si>
    <t>МДОУ «Детский  сад №16»</t>
  </si>
  <si>
    <t>МДОУ«Д/С №22 «Виктория»</t>
  </si>
  <si>
    <t xml:space="preserve"> МБДОУ «Д/С  №11 «Сказка»</t>
  </si>
  <si>
    <t>МКДОУ "Д/С №11"</t>
  </si>
  <si>
    <t xml:space="preserve">МКДОУ  Д/С  №11 </t>
  </si>
  <si>
    <t>МКДОУ «Д/С№12 «Светлячок»</t>
  </si>
  <si>
    <t>МКДОУ «Д/С №11 «Малыш»</t>
  </si>
  <si>
    <t>МКДОУ Д/С №14 «Улыбка»</t>
  </si>
  <si>
    <t xml:space="preserve">МДОУ Д/С № 11 </t>
  </si>
  <si>
    <t>МКДОУ «Д/С №13»</t>
  </si>
  <si>
    <t>МКДОУ Д/С №13 "Журавушка" г.Минеральные Воды</t>
  </si>
  <si>
    <t>МКДОУ «Д/С №11 «Ковылек»</t>
  </si>
  <si>
    <t>МДОУ«Д/С №15</t>
  </si>
  <si>
    <t>МКДОУ ДС №19 «Красная шапочка»</t>
  </si>
  <si>
    <t>МБДОУ «Д/С №14»</t>
  </si>
  <si>
    <t>МДОУ«Д/С №12 «Зернышко»</t>
  </si>
  <si>
    <t>МКДОУ Д/С №30 «Лесная сказка»</t>
  </si>
  <si>
    <t>МКДОУ «Д/С №16»</t>
  </si>
  <si>
    <t>МБДОУ Д/С №16 «Ласточка»</t>
  </si>
  <si>
    <t>МБДОУ «Д/С №13 «Янтарь»</t>
  </si>
  <si>
    <t>МБДОУ Д/С №22</t>
  </si>
  <si>
    <t>МБДОУ «Д/С  №18 «Красная шапочка»</t>
  </si>
  <si>
    <t>МБДОУ Д/С  №11 «Березка»</t>
  </si>
  <si>
    <t>МБДОУ Д/С  №12 «Сказка»</t>
  </si>
  <si>
    <t>МДОУ Д/С №16 «Солнышко»</t>
  </si>
  <si>
    <t>МБДОУ Д/С №13«Колокольчик»</t>
  </si>
  <si>
    <t>МКДОУ «Д/С №12 «Родничок»</t>
  </si>
  <si>
    <t>МКДОУ Д/С №15</t>
  </si>
  <si>
    <t>МДОУ «Детский  сад №17»</t>
  </si>
  <si>
    <t>МДОУ«Д/С №23 «Чебурашка»</t>
  </si>
  <si>
    <t>МКДОУ «Д/С №12 «Ивушка»</t>
  </si>
  <si>
    <t>МКДОУ "Д/С №12"</t>
  </si>
  <si>
    <t>МКДОУ  Д/С  №13</t>
  </si>
  <si>
    <t>МКДОУ «Д/ с №13 «Искорка»</t>
  </si>
  <si>
    <t>МДОУ«Д/С №12 «Березка»</t>
  </si>
  <si>
    <t>МКДОУ Д/С №16 «Золотой ключик»</t>
  </si>
  <si>
    <t xml:space="preserve">МДОУ Д/С № 12 «Ивушка» </t>
  </si>
  <si>
    <t>МКДОУ «Д/С №14»</t>
  </si>
  <si>
    <t>МБДОУ Д/С №14 "Олененок" г.Минеральные Воды</t>
  </si>
  <si>
    <t>МКДОУ «Д/С №12 «Дюймовочка»</t>
  </si>
  <si>
    <t>МДОУ«Д/С №16 «Ромашка»</t>
  </si>
  <si>
    <t>МКДОУ ДС №20 «Буратино»</t>
  </si>
  <si>
    <t>МБДОУ «Д/С №15»</t>
  </si>
  <si>
    <t>МДОУ«Д/С №13 «Вишенка»</t>
  </si>
  <si>
    <t xml:space="preserve"> МКДОУ «Д/С №12»</t>
  </si>
  <si>
    <t>МБДОУ Д/С  №17 «Ромашка»</t>
  </si>
  <si>
    <t>МБДОУ «Д/С №14 "Малыш"</t>
  </si>
  <si>
    <t>МБДОУ Д/С  №23</t>
  </si>
  <si>
    <t>МБДОУ «Д/С  №19 «Тополек»</t>
  </si>
  <si>
    <t>МБДОУ Д/С  №14 «Сказка»</t>
  </si>
  <si>
    <t>МБДОУ ЦРР – Д/С №14 «Росинка»</t>
  </si>
  <si>
    <t>МДОУ Д/С №16-а «Теремок»</t>
  </si>
  <si>
    <t>МБДОУ Д/С №15 «Топтыжка»</t>
  </si>
  <si>
    <t>МКДОУ «Д/С №13 «Малыш»</t>
  </si>
  <si>
    <t>МКДОУ Д/С №16</t>
  </si>
  <si>
    <t>МДОУ «Детский  сад №19»</t>
  </si>
  <si>
    <t>МДОУ«Д/С №25 «Солнышко»</t>
  </si>
  <si>
    <t xml:space="preserve"> МКДОУ «Д/С №13 «Вишенка»</t>
  </si>
  <si>
    <t>МКДОУ "Д/С №13"</t>
  </si>
  <si>
    <t>МКДОУ  Д/С  №14</t>
  </si>
  <si>
    <t>МКДОУ «Д/С№14 «Колосок»</t>
  </si>
  <si>
    <t>МКДОУ «Д/С №15 «Светлячок»</t>
  </si>
  <si>
    <t>МКДОУ «Д/С №18 «Веснянка»</t>
  </si>
  <si>
    <t xml:space="preserve">МДОУ Д/С № 13  </t>
  </si>
  <si>
    <t>МКДОУ Д/С  №15 "Аистенок" г.Минеральные Воды</t>
  </si>
  <si>
    <t>МКДОУ «Д/С  №13 «Колосок»</t>
  </si>
  <si>
    <t>МДОУ«Д/С №17 «Светлячок»</t>
  </si>
  <si>
    <t>МКДОУ ДС №21   «Ласточка»</t>
  </si>
  <si>
    <t>МБДОУ «Д/С №16»</t>
  </si>
  <si>
    <t>МДОУ«Д/С №14 «Ивушка»</t>
  </si>
  <si>
    <t>МКДОУ «Д/С  №13»</t>
  </si>
  <si>
    <t>МБДОУ ЦРР – детский  сад №20 «Кристаллик»</t>
  </si>
  <si>
    <t>МБДОУ «Д/С №16 «Колокольчик»</t>
  </si>
  <si>
    <t>МБДОУ «Д/С №25»</t>
  </si>
  <si>
    <t>МБДОУ «ЦРР - Д/С №22 «Гамма»</t>
  </si>
  <si>
    <t>МБДОУ Д/С  №15 «Казачок»</t>
  </si>
  <si>
    <t>МБДОУ «ЦРР – Д/С №15 «Юсишка»</t>
  </si>
  <si>
    <t>МДОУ Д/С№17 «Солнышко»</t>
  </si>
  <si>
    <t>МБДОУ Д/С №17 « Солнышко»</t>
  </si>
  <si>
    <t>МКДОУ «Д/С №14 «Березка»</t>
  </si>
  <si>
    <t>МКДОУ Д/С №20</t>
  </si>
  <si>
    <t>МДОУ «Детский  сад №20»</t>
  </si>
  <si>
    <t>МДОУ«Д/С №26 «Солнышко»</t>
  </si>
  <si>
    <t>МКДОУ «Д/С №14 «Родничок»</t>
  </si>
  <si>
    <t>МКДОУ "Д/С №14"</t>
  </si>
  <si>
    <t>МКДОУ «Д/С №17»</t>
  </si>
  <si>
    <t>МКДОУ  Д/С  №15</t>
  </si>
  <si>
    <t>МКДОУ «Д/С№15 «Весёлый улей»</t>
  </si>
  <si>
    <t>МКДОУ «Д/С №18»</t>
  </si>
  <si>
    <t>МКДОУ «Д/С №22 «Родничок»</t>
  </si>
  <si>
    <t xml:space="preserve">МДОУ Д/С № 14 «Теремок»   </t>
  </si>
  <si>
    <t>МБДОУ Д/С №16 "Красная шапочка" г.Минеральные Воды</t>
  </si>
  <si>
    <t>МКДОУ «Д/С №14 «Колобок»</t>
  </si>
  <si>
    <t>МДОУ«Д/С №18 «Черешенка»</t>
  </si>
  <si>
    <t>МКДОУ ДС №24 «Полянка»</t>
  </si>
  <si>
    <t>МБДОУ «Д/С №17»</t>
  </si>
  <si>
    <t>МДОУ«Д/С  №15 «Чебурашка»</t>
  </si>
  <si>
    <t>МКДОУ «Д/С  №14»</t>
  </si>
  <si>
    <t>МБДОУ ЦРР – Д/С №21 «Елочка»</t>
  </si>
  <si>
    <t>МДОУ «Д/С №17 «Родничок»</t>
  </si>
  <si>
    <t>МБДОУ «Д/С  №23 «Огонек»</t>
  </si>
  <si>
    <t>МБДОУ Д/С №16 «Колокольчик»</t>
  </si>
  <si>
    <t>МБДОУ Д/С №17</t>
  </si>
  <si>
    <t>МДОУ Д/С№18 «Тополек»</t>
  </si>
  <si>
    <t>МБДОУ Д/С №19 «Золотая рыбка»</t>
  </si>
  <si>
    <t>МКДОУ «Д/С №15 «Сказка»</t>
  </si>
  <si>
    <t>МДОУ «Детский  сад №21»</t>
  </si>
  <si>
    <t>МДОУ«Д/С №27 «Березка»</t>
  </si>
  <si>
    <t xml:space="preserve"> МБДОУ «Д/С №15 «Светлячок»</t>
  </si>
  <si>
    <t>МКДОУ «Д/ с №17 «Светлячок»</t>
  </si>
  <si>
    <t>МКДОУ «Д/С №20 Аленушка»</t>
  </si>
  <si>
    <t>МКДОУ Д/С №23 «Колокольчик»</t>
  </si>
  <si>
    <t xml:space="preserve">МКДОУ Д/Сд № 15 «Ёлочка»    </t>
  </si>
  <si>
    <t>МКДОУ Д/С  №33  "Радуга" г.Минеральные Воды</t>
  </si>
  <si>
    <t>МКДОУ «Д/С №15 «Василек»</t>
  </si>
  <si>
    <t>МДОУ«Д/С №19 «Ромашка»</t>
  </si>
  <si>
    <t>МБДОУ ЦРР-ДС №26 «Солнышко»</t>
  </si>
  <si>
    <t>МБДОО «Д/С №18 комбинированного вида»</t>
  </si>
  <si>
    <t>МДОУ«Д/С №16 «Солнышко»</t>
  </si>
  <si>
    <t xml:space="preserve"> МБДОУ  «ЦРР –Д/С №15»</t>
  </si>
  <si>
    <t>МБДОУ Д/С №23 «Аленушка»</t>
  </si>
  <si>
    <t>МБДОУ «Д/С  №24 «Радуга»</t>
  </si>
  <si>
    <t>МБДОУ Д/С №17  «Золотой ключик»</t>
  </si>
  <si>
    <t>МБДОУ Д/С №18</t>
  </si>
  <si>
    <t>МДОУ  Д/С №20 «Рябинушка»</t>
  </si>
  <si>
    <t>МБДОУ Д/С  №21«Дюймовочка»</t>
  </si>
  <si>
    <t>МКДОУ «Д/С №16 «Улыбка»</t>
  </si>
  <si>
    <t>МДОУ «Детский  сад №22»</t>
  </si>
  <si>
    <t>МДОУ«Д/С №28 «Аистенок»</t>
  </si>
  <si>
    <t>МБДОУ «Д/С №16 «Одуванчик»</t>
  </si>
  <si>
    <t>МБДОУ «Д/С №20»</t>
  </si>
  <si>
    <t>МКДОУ Д/С   №17</t>
  </si>
  <si>
    <t>МКДОУ «Д/С№18 «Ромашка»</t>
  </si>
  <si>
    <t>МКДОУ «Д/С №21 «Радуга»</t>
  </si>
  <si>
    <t xml:space="preserve">МКДОУ Д/С № 16 «Ромашка» </t>
  </si>
  <si>
    <t>МКДОУ Д/С  №62 "Звездочка" г.Минеральные Воды</t>
  </si>
  <si>
    <t>МКДОУ «Д/С №16 «Теремок»</t>
  </si>
  <si>
    <t>МДОУ«Д/С №20 «Светлячок»</t>
  </si>
  <si>
    <t>МКДОУ ДС №28 «Ручеек»</t>
  </si>
  <si>
    <t>МБДОУ «Д/С №19»</t>
  </si>
  <si>
    <t>МДОУ«Д/С №17 «Золушка»</t>
  </si>
  <si>
    <t>МКДОУ «Д/С  №16»</t>
  </si>
  <si>
    <t>МБДОУ Д/С №24 «Золотая рыбка»</t>
  </si>
  <si>
    <t>МБДОУ «Д/С №25 «Теремок»</t>
  </si>
  <si>
    <t>МБДОУ Д/С №18 «Улыбка»</t>
  </si>
  <si>
    <t>МБДОУ ЦРР -Д/С №20 «Незабудка»</t>
  </si>
  <si>
    <t>МДОУ «Д/С №23 «Ёлочка»</t>
  </si>
  <si>
    <t>МБДОУ Д/С  №22 « Родничок»</t>
  </si>
  <si>
    <t>МКДОУ «Д/С №17 «Тюльпанчик»</t>
  </si>
  <si>
    <t>МДОУ «Детский  сад №23»</t>
  </si>
  <si>
    <t>МДОУ«Д/С №29 «Ромашка»</t>
  </si>
  <si>
    <t>МБДОУ «Д/С №17 «Журавушка»</t>
  </si>
  <si>
    <t>МКДОУ «Д/С №22»</t>
  </si>
  <si>
    <t>МБДОУ Д/С  №18 "Непоседа"</t>
  </si>
  <si>
    <t>МКДОУ «Д/С №19 «Звездочка»</t>
  </si>
  <si>
    <t>МКДОУ «Д/С №23 «Аленушка»</t>
  </si>
  <si>
    <t xml:space="preserve">МКДОУ Д/С  № 17 «Колосок» </t>
  </si>
  <si>
    <t>МКДОУ «Д/С №19»</t>
  </si>
  <si>
    <t>МКДОУ Д/С №73 "Искорка" г.Минеральные Воды</t>
  </si>
  <si>
    <t>МКДОУ «Д/С №17 «Петушок»</t>
  </si>
  <si>
    <t>МДОУ«Д/С  №21 «Гнездышко»</t>
  </si>
  <si>
    <t>МКДОУ ДС №29 «Яблочко»</t>
  </si>
  <si>
    <t>МДОУ«Д/С №18 «Росинка»</t>
  </si>
  <si>
    <t>МБДОУ «ЦРР - Д/С №17»</t>
  </si>
  <si>
    <t>МБДОУ Д/С  №26 «Орленок»</t>
  </si>
  <si>
    <t>МБДОУ «Д/С  №26 «Белочка»</t>
  </si>
  <si>
    <t>МБДОУ детский №19 «Малыш»</t>
  </si>
  <si>
    <t>МБДОУ детский   сад №21</t>
  </si>
  <si>
    <t>МДОУ Д/С№29 «Золотой ключик»</t>
  </si>
  <si>
    <t>МДОУ «Детский  сад №24»</t>
  </si>
  <si>
    <t>МДОУ«Д/С  №32 «Пчелка»</t>
  </si>
  <si>
    <t xml:space="preserve"> МБДОУ «Д/С №18 «Гармония»</t>
  </si>
  <si>
    <t>МБДОУ «Д/С №23»</t>
  </si>
  <si>
    <t>МКДОУ  Д/С №19</t>
  </si>
  <si>
    <t>МКДОУ «Д/С№20 «Ягодка»</t>
  </si>
  <si>
    <t>МКДОУ «Д/С  №24 «Солнышко»</t>
  </si>
  <si>
    <t xml:space="preserve">МДОУ Д/С № 18 «Аленка»   </t>
  </si>
  <si>
    <t>МКДОУ «Д/С  №21»</t>
  </si>
  <si>
    <t>МКДОУ Д/С №95 "Ласточка" г.Минеральные Воды</t>
  </si>
  <si>
    <t>МКДОУ «Д/С №18 «Золотой ключик»</t>
  </si>
  <si>
    <t>МДОУ«Д/С №23 «Красная шапочка»</t>
  </si>
  <si>
    <t>МКДОУ ДС №32 «Росинка»</t>
  </si>
  <si>
    <t>МБДОУ «Д/С №22»</t>
  </si>
  <si>
    <t>МДОУ«Д/С №20 «Калинка»</t>
  </si>
  <si>
    <t>МКДОУ «Д/С  №18»</t>
  </si>
  <si>
    <t>МБДОУ Д/С  №27 «Ягодка»</t>
  </si>
  <si>
    <t>МБДОУ «Д/С №27 «Ласточка»</t>
  </si>
  <si>
    <t>МБДОУ Д/С №20 «Красная шапочка»</t>
  </si>
  <si>
    <t>МДОУ «Д/С №31 «Ручеек»</t>
  </si>
  <si>
    <t>МДОУ «Детский  сад №25»</t>
  </si>
  <si>
    <t>МДОУ«Д/С  №33 «Светлячок»</t>
  </si>
  <si>
    <t xml:space="preserve"> МБДОУ «Д/С №19 «Золотой петушок»</t>
  </si>
  <si>
    <t>МБДОУ «Д/С №24»</t>
  </si>
  <si>
    <t xml:space="preserve">МКДОУ  Д/С  №20 </t>
  </si>
  <si>
    <t>МКДОУ «Д/С№21 «Ягодка»</t>
  </si>
  <si>
    <t>МКДОУ «Д/С №25 «Колокольчик»</t>
  </si>
  <si>
    <t xml:space="preserve"> МДОУ Д/С № 19 « Колосок»   </t>
  </si>
  <si>
    <t>МКДОУ «ЦРР-Д/С №22»</t>
  </si>
  <si>
    <t>МКДОУ Д/С №103 "Чебурашка" г.Минеральные Воды</t>
  </si>
  <si>
    <t>МКДОУ «Д/С №19 «Буратино»</t>
  </si>
  <si>
    <t>МДОУ«Д/С №25 «Ромашка»</t>
  </si>
  <si>
    <t>МБДОУ ДС №33 «Аленка»</t>
  </si>
  <si>
    <t>МДОУ«Д/С №22 «Журавлик»</t>
  </si>
  <si>
    <t>МКДОУ «Д/С  №19»</t>
  </si>
  <si>
    <t>МБДОУ Д/С №28 «Колосок»</t>
  </si>
  <si>
    <t>МДОУ №29 «Медвежонок»</t>
  </si>
  <si>
    <t>МБДОУ Д/С  №23 «Светлячок»</t>
  </si>
  <si>
    <t>МБДОУ Д/С №23</t>
  </si>
  <si>
    <t>МДОУ Д/С№32 «Колосок»</t>
  </si>
  <si>
    <t>МДОУ «Детский  сад №27»</t>
  </si>
  <si>
    <t>МДОУ«Д/С №35 «Маргаритка»</t>
  </si>
  <si>
    <t xml:space="preserve"> МБДОУ «Д/С №20 «Ромашка»</t>
  </si>
  <si>
    <t>МКДОУ «Д/С №26»</t>
  </si>
  <si>
    <t>МКДОУ  Д/С  №21</t>
  </si>
  <si>
    <t>МКДОУ «Д/ с №22 «Ветерок»</t>
  </si>
  <si>
    <t>МКДОУ «Д/С №26 «Аленушка»</t>
  </si>
  <si>
    <t xml:space="preserve">МКДОУ Д/С  № 20 «Колокольчик»    </t>
  </si>
  <si>
    <t>МКДОУ «Д/С №23»</t>
  </si>
  <si>
    <t>МБДОУ Д/С №198 "Белоснежка" г.Минеральные Воды</t>
  </si>
  <si>
    <t>МКДОУ «Д/С №20 «Огонек»</t>
  </si>
  <si>
    <t>МДОУ«Д/С №26 «Василек»</t>
  </si>
  <si>
    <t>МКДОУ ДС №34 «Золотой ключик»</t>
  </si>
  <si>
    <t xml:space="preserve"> МБДОУ «Д/С №25»</t>
  </si>
  <si>
    <t>МДОУ«Д/С №23 «Золотой ключик»</t>
  </si>
  <si>
    <t>МБДОУ Д/С №29 «Малышка»</t>
  </si>
  <si>
    <t>МБДОУ «Д/С №30 «Солнышко»</t>
  </si>
  <si>
    <t>МБДОУ Д/С   №24 «Звездочка»</t>
  </si>
  <si>
    <t>МБДОУ ЦРР – Д/С №24 «Солнышко»</t>
  </si>
  <si>
    <t>МДОУ Д/С №33 «Звездочка»</t>
  </si>
  <si>
    <t>МДОУ «Детский  сад №28»</t>
  </si>
  <si>
    <t xml:space="preserve">МДОУ Д/С  №1 «Ромашка» города Буденновска </t>
  </si>
  <si>
    <t>МБДОУ «Д/С №21 «Росинка»</t>
  </si>
  <si>
    <t>МКДОУ «Д/С №27»</t>
  </si>
  <si>
    <t xml:space="preserve">МКДОУ  Д/С  №22 </t>
  </si>
  <si>
    <t>МКДОУ «Д/С№23 «Огонёк»</t>
  </si>
  <si>
    <t>МКДОУ «Д/С №27 «Звездочка»</t>
  </si>
  <si>
    <t xml:space="preserve">МДОУ Д/С  № 21   </t>
  </si>
  <si>
    <t>МБДОУ Д/С  №3 "Тополек"</t>
  </si>
  <si>
    <t>МКДОУ «Д/С №21 «Одуванчик»</t>
  </si>
  <si>
    <t>МДОУ«ЦРР-Д/С №28 «Красная Шапочка»</t>
  </si>
  <si>
    <t>МКДОУДС №35 «Теремок»</t>
  </si>
  <si>
    <t>МБДОУ «Д/С №29»</t>
  </si>
  <si>
    <t>МДОУ«Д/С №25 «Светлячок»</t>
  </si>
  <si>
    <t xml:space="preserve"> МКДОУ «Д/С №21»</t>
  </si>
  <si>
    <t>МБДОУ ЦРР – Д/С №43 «Золотой петушок»</t>
  </si>
  <si>
    <t>МБДОУ «Д/С  №40 «Светлячок»</t>
  </si>
  <si>
    <t>МБДОУ Д/С №26 «Аленький цветочек»</t>
  </si>
  <si>
    <t>МБДОУ Д/С №25</t>
  </si>
  <si>
    <t>МДОУ Д/С №34 «Фиалкао»</t>
  </si>
  <si>
    <t>МДОУ «Детский  сад №29»</t>
  </si>
  <si>
    <t>МДОУ «Д/С №3 «Родничок» города Буденновска»</t>
  </si>
  <si>
    <t>МБДОУ «Д/С №22 «Радуга»</t>
  </si>
  <si>
    <t>МКДОУ «Д/С №28»</t>
  </si>
  <si>
    <t>МКДОУ  Д/С  №23  пос. Красочный Ипатовского района Ставропольского края</t>
  </si>
  <si>
    <t>МКДОУ «Д/ с№24 «Теремок»</t>
  </si>
  <si>
    <t>МКДОУ «Д/С №29 «Колокольчик»</t>
  </si>
  <si>
    <t xml:space="preserve">МДОУ Д/С  № 22   </t>
  </si>
  <si>
    <t>МКДОУ Д/С  №4 "Саьвле"</t>
  </si>
  <si>
    <t>МКДОУ «Д/С №22 «Ромашка»</t>
  </si>
  <si>
    <t>МДОУ«Д/С №29 «Сказка»</t>
  </si>
  <si>
    <t>МКДОУ ЦРР-ДС №36 «Ласточка»</t>
  </si>
  <si>
    <t>МБДОУ «Д/С №30»</t>
  </si>
  <si>
    <t>МДОУ«Д/С №32 «Сказка»</t>
  </si>
  <si>
    <t>МБДОУ «Д/С №41 «Скворушка»</t>
  </si>
  <si>
    <t>МКДОУ Д/С №29 «Мамонтенок»</t>
  </si>
  <si>
    <t>МБДОУ Д/С №27</t>
  </si>
  <si>
    <t>МДОУ «Детский  сад №30»</t>
  </si>
  <si>
    <t xml:space="preserve">МБДОУ «Д/С   №5 «Семицветик» города Буденновска» </t>
  </si>
  <si>
    <t xml:space="preserve"> МБДОУ «Д/С №23 «Колокольчик»</t>
  </si>
  <si>
    <t>МКДОУ «Д/С №29»</t>
  </si>
  <si>
    <t>МКДОУ  Д/С  №24 с. Лесная Дача Ипатовского района Ставропольского края</t>
  </si>
  <si>
    <t>МКДОУ «Д/С№26 «Колокольчик»</t>
  </si>
  <si>
    <t>МКДОУ «Д/С №30 «Чебурашка»</t>
  </si>
  <si>
    <t>МКДОУ Д/С  №15   "Колосок"</t>
  </si>
  <si>
    <t>МКДОУ «Д/С №23 «Ягодка»</t>
  </si>
  <si>
    <t>МДОУ«Д/С №33 «Ласточка»</t>
  </si>
  <si>
    <t>МКДОУ ДС №37« Сказка»</t>
  </si>
  <si>
    <t>МБДОУ «Д/С №31»</t>
  </si>
  <si>
    <t>МДОУ«Д/С №33 «Родничок»</t>
  </si>
  <si>
    <t>МБДОУ «Д/С №42 «Материнская школа»</t>
  </si>
  <si>
    <t>МБДОУ Д/С №30 «Белочка»</t>
  </si>
  <si>
    <t>МБДОУ Д/С №29</t>
  </si>
  <si>
    <t>МДОУ «Д/С  №7 «Аленький цветочек» города Буденновска»</t>
  </si>
  <si>
    <t xml:space="preserve"> МБДОУ «Д/С №24 «Теремок»</t>
  </si>
  <si>
    <t>МКДОУ «Д/С №30»</t>
  </si>
  <si>
    <t>МКДОУ  Д/С  №25  пос. Большевик Ипатовского района Ставропольского края</t>
  </si>
  <si>
    <t>МБДОУ «Д/С№27 «Теремок»</t>
  </si>
  <si>
    <t>МДОУ«Д/С  №38 «Гвоздика»</t>
  </si>
  <si>
    <t>МКДОУ Д/С  №17 "Ягодка"</t>
  </si>
  <si>
    <t>МДОУ«Д/С №35 «Колокольчик»</t>
  </si>
  <si>
    <t>МБДОУ ДС №38 «Колокольчик»</t>
  </si>
  <si>
    <t>МБДОУ «Д/С №33»</t>
  </si>
  <si>
    <t>МДОУ«Д/С №34 «Ягодка»</t>
  </si>
  <si>
    <t>МКДОУ «Д/С №24</t>
  </si>
  <si>
    <t>МБДОУ «Д/С №43 «Аленушка»</t>
  </si>
  <si>
    <t>МБДОУ Д/С  №31  «Заря»</t>
  </si>
  <si>
    <t>МБДОУ Д/С №33 «Гнездышко»</t>
  </si>
  <si>
    <t>МБДОУ «Д/С  №8 «Звездочка» города Буденновска»</t>
  </si>
  <si>
    <t>МКДОУ «Д/С №25 «Росток»</t>
  </si>
  <si>
    <t xml:space="preserve">МКДОУ  Д/С  №26 </t>
  </si>
  <si>
    <t>МКДОУ «Д/С №29 «Росинка»</t>
  </si>
  <si>
    <t>МКДОУ «Д/С №40 «Незабудка»</t>
  </si>
  <si>
    <t>МБДОУ Д/С  №18 "Родничок"</t>
  </si>
  <si>
    <t>МДОУ«Д/С №37 «Ландыш»</t>
  </si>
  <si>
    <t>МКДОУ ДС №39 «Золотой петушок»</t>
  </si>
  <si>
    <t>МБДОУ «Д/С №41»</t>
  </si>
  <si>
    <t>МДОУ«Д/С  №35 «Колобок»</t>
  </si>
  <si>
    <t>МБДОУ «ЦРР - Д/С №45 «Гармония»</t>
  </si>
  <si>
    <t>МБДОУ Д/С №32 «Тополек»</t>
  </si>
  <si>
    <t>МБДОУ Д/С №34 «Радость»</t>
  </si>
  <si>
    <t>МДОУ«Д/С №9 «Подснежник» города Буденновска»</t>
  </si>
  <si>
    <t>МБДОУ «Д/С №26 «Гнёздышко»</t>
  </si>
  <si>
    <t>МКДОУ «Д/С №34»</t>
  </si>
  <si>
    <t>МКДОУ  Д/С  №27 "Одуванчик"</t>
  </si>
  <si>
    <t>МБДОУ Д/С  №19 "Колобок"</t>
  </si>
  <si>
    <t>МДОУ"Д/С №38 "Ромашка"</t>
  </si>
  <si>
    <t>МКДОУ ДС №40 «Улыбка»</t>
  </si>
  <si>
    <t>МБДОУ «Д/С №44»</t>
  </si>
  <si>
    <t>МДОУ«Д/С №36 «Колокольчик»</t>
  </si>
  <si>
    <t>МБДОУ «Д/С №26»</t>
  </si>
  <si>
    <t>МБДОУ «Д/С №46»</t>
  </si>
  <si>
    <t>МБДОУ Д/С №34 «Родничок</t>
  </si>
  <si>
    <t>МБДОУ Д/С №36</t>
  </si>
  <si>
    <t>МДОУ«Д/С №14 «Солнышко» города Буденновска»</t>
  </si>
  <si>
    <t xml:space="preserve"> МКДОУ «Д/С №27 «Василёк»</t>
  </si>
  <si>
    <t>МКДОУ «Д/С №35»</t>
  </si>
  <si>
    <t>МБДОУ  Д/С  №28 «Радуга»</t>
  </si>
  <si>
    <t>МКДОУ Д/С №20 "Теремок"</t>
  </si>
  <si>
    <t>МДОУ«Д/С №41 «Теремок»</t>
  </si>
  <si>
    <t>МКДОУ ДС №41 «Сказка»</t>
  </si>
  <si>
    <t>МБДОУ «Д/С №47»</t>
  </si>
  <si>
    <t>МДОУ«Д/С №39 «Скворушка»</t>
  </si>
  <si>
    <t>МБДОУ «Д/С №27»</t>
  </si>
  <si>
    <t>МБДОУ «ЦРР – Д/С №47 «Родничок»</t>
  </si>
  <si>
    <t>МБДОУ Д/С  №36 «Красная гвоздика»</t>
  </si>
  <si>
    <t>МБДОУ «ЦРР -Д/С №37»</t>
  </si>
  <si>
    <t>МДОУ«Д/С  №15 «Ягодка» города Буденновска»</t>
  </si>
  <si>
    <t xml:space="preserve"> МБДОУ «Д/С №28 «Мишутка»</t>
  </si>
  <si>
    <t>МКДОУ «Д/С №36»</t>
  </si>
  <si>
    <t xml:space="preserve">МКДОУ Д/С  №21 "Солнышко" </t>
  </si>
  <si>
    <t>МДОУ«Д/С №42 «Тополек»</t>
  </si>
  <si>
    <t>МКДОУ ДС №42 «Ручеек»</t>
  </si>
  <si>
    <t>МДОУ«Д/С №40 «Тополек»</t>
  </si>
  <si>
    <t>МБДОУ «ЦРР –  Д/С №28»</t>
  </si>
  <si>
    <t>МБДОУ. «Д/С №48 «Незабудка»</t>
  </si>
  <si>
    <t>МБДОУ Д/С  №37 «Аленушка»</t>
  </si>
  <si>
    <t>МБДОУ Д/С №38 «Успех»</t>
  </si>
  <si>
    <t>МДОУ «Д/С №18 «Березка» города Буденновска»</t>
  </si>
  <si>
    <t>МБДОУ «Д/С №29 «Умка»</t>
  </si>
  <si>
    <t>МКДОУ «Д/С №37»</t>
  </si>
  <si>
    <t>МКДОУ Д/С  №22 "Улыбка"</t>
  </si>
  <si>
    <t>МДОУ«Д/С №44 «Колосок»</t>
  </si>
  <si>
    <t xml:space="preserve"> МБДОУ ДС №47 «Радуга»</t>
  </si>
  <si>
    <t>МДОУ«Д/С №43 «Ромашка»</t>
  </si>
  <si>
    <t>МБДОУ «ЦРР – Д/С №49 «Аленький цветочек»</t>
  </si>
  <si>
    <t>МБДОУ Д/С  №38 «Журавушка»</t>
  </si>
  <si>
    <t>МБДОУ «Д/С №39»</t>
  </si>
  <si>
    <t>МДОУ«Д/С №19 «Ивушка» города Буденновска»</t>
  </si>
  <si>
    <t>МДОУ«Д/С №30 имени 8 Марта»</t>
  </si>
  <si>
    <t>МКДОУ «Д/С №39»</t>
  </si>
  <si>
    <t>МКДОУ Д/С  №23"Антошка"</t>
  </si>
  <si>
    <t>МДОУ«Д/С №47 «Одуванчик»</t>
  </si>
  <si>
    <t>МБДОУ ДС №48 «Одуванчик»</t>
  </si>
  <si>
    <t>МБДОУ «ЦРР - Д/С №50 «Светофорик»</t>
  </si>
  <si>
    <t>МБДОУ Д/С №40</t>
  </si>
  <si>
    <t>МДОУ«Д/С  №20 «Алёнушка» города Буденновска»</t>
  </si>
  <si>
    <t>МДОУ«Д/С №31 «Капелька»</t>
  </si>
  <si>
    <t>МКДОУ Д/С  №24 "Колокольчик"</t>
  </si>
  <si>
    <t>МДОУ«Д/С №48 «Золушка»</t>
  </si>
  <si>
    <t>МБДОУ «Д/С №51 «Радость»</t>
  </si>
  <si>
    <t>МБДОУ ЦРР – Д/С №42 «Русь»</t>
  </si>
  <si>
    <t>МДОУ «Д/С №21 города Буденновска»</t>
  </si>
  <si>
    <t>МДОУ«Д/С №32 «Карамелька»</t>
  </si>
  <si>
    <t>МКДОУ «Д/С №42»</t>
  </si>
  <si>
    <t>МКДОУ Д/С №25"Ручеек"</t>
  </si>
  <si>
    <t>МДОУ«Д/С №50 «Родничок»</t>
  </si>
  <si>
    <t>МКДОУ  «Д/С №32»</t>
  </si>
  <si>
    <t>МБДОУ «Д/С  №154 «Почемучка»</t>
  </si>
  <si>
    <t>МБДОУ ЦРР - Д/С №43 «Эрудит»</t>
  </si>
  <si>
    <t>МДОУ«Д/С №22 «Золотой ключик» города Буденновска»</t>
  </si>
  <si>
    <t>МДОУ«Д/С №33 «Семицветик»</t>
  </si>
  <si>
    <t>МКДОУ «Д/С №44»</t>
  </si>
  <si>
    <t>МКДОУ Д/С  №26 «Ласточка"</t>
  </si>
  <si>
    <t>МДОУ«Д/С  №52 «Чебурашка»</t>
  </si>
  <si>
    <t>ЧДОУ «ЦРР - Православный Д/С «Вера, Надежда, Любовь»</t>
  </si>
  <si>
    <t>МБДОУ Д/С №44</t>
  </si>
  <si>
    <t>МДОУ«Д/С №23 «Гнёздышко» города Буденновска»</t>
  </si>
  <si>
    <t>МДОУ«Д/С №34 «Планета детства»</t>
  </si>
  <si>
    <t>ГКДОУ «Д/С №15 «Ласточка»</t>
  </si>
  <si>
    <t>МКДОУ Д/С  №27 "Ромашка"</t>
  </si>
  <si>
    <t>МДОУ«Д/С №53 «Солнышко»</t>
  </si>
  <si>
    <t>МБДОУ Д/С №45</t>
  </si>
  <si>
    <t>МДОУ«Д/С  №24  «Радуга» города Буденновска»</t>
  </si>
  <si>
    <t>МДОУ«Д/С №36 «Лукоморье»</t>
  </si>
  <si>
    <t>МКДОУ Д/С  №28 "Теремок"</t>
  </si>
  <si>
    <t>МДОУ«Д/С №54 «Жемчужинка»</t>
  </si>
  <si>
    <t>МБДОУ Д/С №46 «Первоцвет»</t>
  </si>
  <si>
    <t>МДОУ«Д/С  №25«Чебурашка» города Буденновска»</t>
  </si>
  <si>
    <t>МДОУ«Д/С №35 «Улыбка»</t>
  </si>
  <si>
    <t>МБДОУ Д/С  №30  "Солнышко"</t>
  </si>
  <si>
    <t>МДОУ«Д/С №55 «Росинка»</t>
  </si>
  <si>
    <t>МБДОУ ЦРР – Д/С  №47 «Искорка»</t>
  </si>
  <si>
    <t>МДОУ«Д/С №26  «Золотая рыбка» города Буденновска»</t>
  </si>
  <si>
    <t>МКДОУ «Д/С №37 «Рябинушка»</t>
  </si>
  <si>
    <t>МКДОУ Д/С  №31 "Аленушка"</t>
  </si>
  <si>
    <t>МБДОУ Д/С  №48</t>
  </si>
  <si>
    <t>МДОУ«Д/С  №202 «Золушка» города Буденновска»</t>
  </si>
  <si>
    <t>МДОУ«Д/С №38 «Родник»</t>
  </si>
  <si>
    <t>МКДОУ Д/С  №32 "Золотой ключик"</t>
  </si>
  <si>
    <t>МБДОУ Д/С №49 «ФЕЯ»</t>
  </si>
  <si>
    <t>МКДОУ «Д/С №39 «Золотая рыбка»</t>
  </si>
  <si>
    <t>МБДОУ Д/С №50</t>
  </si>
  <si>
    <t>МДОУ«Д/С №40 «Сказочная страна»</t>
  </si>
  <si>
    <t>МБДОУ ЦРР - Д/С №51 «Росток»</t>
  </si>
  <si>
    <t>МДОУ«Д/С №41 «Золотой ключик»</t>
  </si>
  <si>
    <t>МБДОУ Д/С  №52</t>
  </si>
  <si>
    <t>МДОУ«Д/С №42 «Аленький цветочек»</t>
  </si>
  <si>
    <t>МБДОУ ЦРР – Д/С №53    «Истоки»</t>
  </si>
  <si>
    <t>МДОУ«Д/С №43 «Ласточка»</t>
  </si>
  <si>
    <t>МБДОУ Д/С №54</t>
  </si>
  <si>
    <t>МДОУ«Д/С №44 «Радость»</t>
  </si>
  <si>
    <t>МБДОУ ЦРР – Д/С №56</t>
  </si>
  <si>
    <t>МДОУ«Д/С №45 «Красная шапочка»</t>
  </si>
  <si>
    <t>МБДОУ Д/С №58</t>
  </si>
  <si>
    <t xml:space="preserve"> МДОУ«Д/С №46 «Светлана»</t>
  </si>
  <si>
    <t>МБДОУ Д/С №59</t>
  </si>
  <si>
    <t>ГКДОУ «Д/С компенсирующего вида №4 «Берегея»</t>
  </si>
  <si>
    <t>МБДОУ Д/С №60 «Крепышок»</t>
  </si>
  <si>
    <t>МБДОУ «Д/С №61 «Малышок»</t>
  </si>
  <si>
    <t>МБДОУ Д/С №62</t>
  </si>
  <si>
    <t>МБДОУ Д/С №64</t>
  </si>
  <si>
    <t>МБДОУ ЦРР – Д/С №65 «Улыбка»</t>
  </si>
  <si>
    <t>МБДОУ Д/С №67</t>
  </si>
  <si>
    <t>МАДОУ «ЦРР – Д/С №68»</t>
  </si>
  <si>
    <t xml:space="preserve">МБДОУ   Д/С №69 «Уникум»  </t>
  </si>
  <si>
    <t>МБДОУ Д/С №70</t>
  </si>
  <si>
    <t>МБДОУ «ЦРР – Д/С №71 «Сказка»</t>
  </si>
  <si>
    <t>МБДОУ Д/С №72 «Берегиня»</t>
  </si>
  <si>
    <t>МБДОУ «ЦРР – Д/С №73»</t>
  </si>
  <si>
    <t>МБДОУ Д/С №74 «Аленький цветочек»</t>
  </si>
  <si>
    <t>МБДОУ ЦРР – Д/С №75</t>
  </si>
  <si>
    <t>МБДОУ Д/С №76</t>
  </si>
  <si>
    <t>МБДОУ ЦРР -Д/С №77 «Золотая рыбка».</t>
  </si>
  <si>
    <t>МБДОУ  ЦРР - Д/С №78 «Алые паруса»</t>
  </si>
  <si>
    <t>МБДОУ «ЦРР - Д/С №79»</t>
  </si>
  <si>
    <t>МБДОУ Д/С №164</t>
  </si>
  <si>
    <t>Другое</t>
  </si>
  <si>
    <t>Не посещал(а)</t>
  </si>
  <si>
    <t>Комнат для раздевания</t>
  </si>
  <si>
    <t>Разновозрастная группа                                                   число групп</t>
  </si>
  <si>
    <t>Кол-во организаций</t>
  </si>
  <si>
    <t xml:space="preserve">Младшая группа                           </t>
  </si>
  <si>
    <t xml:space="preserve">Старшая группа                                                                         </t>
  </si>
  <si>
    <t xml:space="preserve">Средняя группа                                                                     </t>
  </si>
  <si>
    <t xml:space="preserve">Подготовительная группа                                                                </t>
  </si>
  <si>
    <t xml:space="preserve">Разновозрастная группа                                                              </t>
  </si>
  <si>
    <t xml:space="preserve">средняя суммарная площадь групповых (игровых), приходящаяся на одного ребенка </t>
  </si>
  <si>
    <t>кв.м./на ребенка</t>
  </si>
  <si>
    <t>%</t>
  </si>
  <si>
    <r>
      <t xml:space="preserve">Количество </t>
    </r>
    <r>
      <rPr>
        <b/>
        <sz val="11"/>
        <color theme="1"/>
        <rFont val="Times New Roman"/>
        <family val="1"/>
        <charset val="204"/>
      </rPr>
      <t>педагогических работников</t>
    </r>
    <r>
      <rPr>
        <sz val="11"/>
        <color theme="1"/>
        <rFont val="Times New Roman"/>
        <family val="1"/>
        <charset val="204"/>
      </rPr>
      <t>, имеющих высшее  образование</t>
    </r>
  </si>
  <si>
    <t xml:space="preserve">в том числе педагогическое </t>
  </si>
  <si>
    <t>количество педагогических работников, имеющих  среднее профессиональное</t>
  </si>
  <si>
    <t>Количество педагогических работников, имеющих дошкольное педагогическое образование</t>
  </si>
  <si>
    <t xml:space="preserve">Количество  педагогов,  имеющих награды федерального и краевого значения (за весь период работы) </t>
  </si>
  <si>
    <t>Количество педагогических работников, прошедших курсы повышения квалификации (за последние 3 года )</t>
  </si>
  <si>
    <t xml:space="preserve">Количество педагогических работников, у которых  истекает в 2019/20 учебном году срок прохождения курсов повышения квалификации </t>
  </si>
  <si>
    <t>число групп дошкольного образования общеразвивающей направленности</t>
  </si>
  <si>
    <t>Основная образовательная программа (ООП) разработана на основе следующей Примерной образовательной программы:</t>
  </si>
  <si>
    <t>ООП ДОУ дополнена парциальной  образовательной программой по направлению:</t>
  </si>
  <si>
    <t>физическое развитие</t>
  </si>
  <si>
    <t xml:space="preserve">число групп полного дня </t>
  </si>
  <si>
    <t>количество  дней, пропущенных детьми  всего</t>
  </si>
  <si>
    <t>дней на 1 ребенка</t>
  </si>
  <si>
    <t xml:space="preserve">из них: количество дней пропущенных детьми по болезни </t>
  </si>
  <si>
    <t>из них: количество дней, пропущенных детьми по другим причинам</t>
  </si>
  <si>
    <t>кв./чел.</t>
  </si>
  <si>
    <t>чел./ед.</t>
  </si>
  <si>
    <t>кв. м./чел.</t>
  </si>
  <si>
    <t>кв.м./чел.</t>
  </si>
  <si>
    <t>среднее количество детей (на количество шкафчиков )</t>
  </si>
  <si>
    <t>Городская или сельская местность</t>
  </si>
  <si>
    <t>да (%)</t>
  </si>
  <si>
    <t>нет (%)</t>
  </si>
  <si>
    <t>количество компьютеров на 100 человек</t>
  </si>
  <si>
    <t>муниципальное бюджетное дошкольное образовательное учреждение «Детский сад № 1 «Светлячок» города-курорта Железноводска Ставропольского края</t>
  </si>
  <si>
    <t>МБДОУ «Детский сад № 1 «Светлячок»</t>
  </si>
  <si>
    <t>https://svetlyachok1zh.ru/</t>
  </si>
  <si>
    <t>Никонова</t>
  </si>
  <si>
    <t>Лидия</t>
  </si>
  <si>
    <t>Ивановна</t>
  </si>
  <si>
    <t>8(87932) 4-57-66</t>
  </si>
  <si>
    <t>svetlyachokdetskiisad@mail.ru</t>
  </si>
  <si>
    <t>Моисеенко</t>
  </si>
  <si>
    <t>Жанна</t>
  </si>
  <si>
    <t>Васильевна</t>
  </si>
  <si>
    <t>Муниципальное казенное дошкольное образовательное учреждение "Детский сад № 3 "Ромашка" города-курорта Железноводска Ставропольского края</t>
  </si>
  <si>
    <t>МКДОУ детский сад № 3 "Ромашка"</t>
  </si>
  <si>
    <t xml:space="preserve">http://douromshka.caduk.ru </t>
  </si>
  <si>
    <t>Фисун</t>
  </si>
  <si>
    <t>Оксана</t>
  </si>
  <si>
    <t>Николаевна</t>
  </si>
  <si>
    <t>romashka-1963@bk.ru</t>
  </si>
  <si>
    <t>Юрьева</t>
  </si>
  <si>
    <t xml:space="preserve">Елена </t>
  </si>
  <si>
    <t>Вячеславовна</t>
  </si>
  <si>
    <t>город-гурорт Железноводск</t>
  </si>
  <si>
    <t>муниципальное бюджетное дошкольное образовательное учреждение "Детский сад №4 "Дюймовочка" города-курорта Железноводска Ставропольского края</t>
  </si>
  <si>
    <t>МБДОУ "Детский сад №4 "Дюймовочка"</t>
  </si>
  <si>
    <r>
      <t>http//</t>
    </r>
    <r>
      <rPr>
        <sz val="8"/>
        <color indexed="8"/>
        <rFont val="Times New Roman"/>
        <family val="1"/>
        <charset val="204"/>
      </rPr>
      <t>DUIMOVOCHKA-4CADUK.RU</t>
    </r>
  </si>
  <si>
    <t>Мартиросян</t>
  </si>
  <si>
    <t>Тамара</t>
  </si>
  <si>
    <t>Вагаршаковна</t>
  </si>
  <si>
    <t>tamara.martirosyan.1954@mail.ru</t>
  </si>
  <si>
    <t>Папшева</t>
  </si>
  <si>
    <t>Светлана</t>
  </si>
  <si>
    <t>Алексеевна</t>
  </si>
  <si>
    <t>город-курорт Железноводск</t>
  </si>
  <si>
    <t>муниципальное бюджетное дошкольное образовательное учреждение "Детский сад  № 5 "Теремок" города-курорта Железноводска Ставропольского края</t>
  </si>
  <si>
    <t>МБДОУ "Детский сад № 5 "Теремок"</t>
  </si>
  <si>
    <t>douteremok.caduk.ru</t>
  </si>
  <si>
    <t xml:space="preserve">Дульцева </t>
  </si>
  <si>
    <t xml:space="preserve">Ирина </t>
  </si>
  <si>
    <t>8 (87932)52242</t>
  </si>
  <si>
    <t>teremok32b@mail.ru</t>
  </si>
  <si>
    <t>Варнавская</t>
  </si>
  <si>
    <t xml:space="preserve">Марина </t>
  </si>
  <si>
    <t>Анатольевна</t>
  </si>
  <si>
    <t>8(87932)52242</t>
  </si>
  <si>
    <t>муниципальное бюджетное дошкольное образовательное учреждение "Детский сад № 6 "Улыбка" города-курорта Железноводска Ставропольского края</t>
  </si>
  <si>
    <t>МБДОУ "Детский сад № 6 "Улыбка"</t>
  </si>
  <si>
    <t>www.ylibkazh.com.ru</t>
  </si>
  <si>
    <t xml:space="preserve">Лютова </t>
  </si>
  <si>
    <t>Майя</t>
  </si>
  <si>
    <t>Александровна</t>
  </si>
  <si>
    <t>8(87932)4-17-95</t>
  </si>
  <si>
    <t>mdoyylibka@mail.ru</t>
  </si>
  <si>
    <t>муниципальное бюджетное дошкольное образовательное учреждение "Детский сад № 7 "Рябинушка" города-курорта Железноводска Ставропольского края</t>
  </si>
  <si>
    <t>МБДОУ "Детский сад № 7 "Рябинушка"</t>
  </si>
  <si>
    <t>мбдоурябинушка.рф</t>
  </si>
  <si>
    <t>Клиновицкая</t>
  </si>
  <si>
    <t>Инесса</t>
  </si>
  <si>
    <t>Юрьевна</t>
  </si>
  <si>
    <t>8(87932)4-76-45</t>
  </si>
  <si>
    <t>ryabinushka1@mail.ru</t>
  </si>
  <si>
    <t>Спиридонова</t>
  </si>
  <si>
    <t>Ольга</t>
  </si>
  <si>
    <t>Владимировна</t>
  </si>
  <si>
    <t>8(87932)4-38-53</t>
  </si>
  <si>
    <t>г. Железноводск</t>
  </si>
  <si>
    <t>муниципальное бюджетное дошкольное образовательное учреждение "Детский сад №8 "Ивушка" города-курорта Железноводска Ставропольского края</t>
  </si>
  <si>
    <t>МБДОУ "Детский сад №8 "Ивушка"</t>
  </si>
  <si>
    <t>https://ivushka8.caduk.ru</t>
  </si>
  <si>
    <t>Загоскина</t>
  </si>
  <si>
    <t>Татьяна</t>
  </si>
  <si>
    <t>8(87932)4-36-37</t>
  </si>
  <si>
    <t>ivushka.8@mail.ru</t>
  </si>
  <si>
    <t>Савченко</t>
  </si>
  <si>
    <t>Марина</t>
  </si>
  <si>
    <t>8(87932)4-36-38</t>
  </si>
  <si>
    <t>МБДОУ "Детский сад №9 "Солнышко" города-курорта Железноводска Ставропольского края</t>
  </si>
  <si>
    <t>муниципальное бюджетное дошкольное образовательное учреждение "Детский сад №9 "Солнышко" города-курорта Железноводска Ставропольского края</t>
  </si>
  <si>
    <t>http://dousolnishko9.caduk.ru/</t>
  </si>
  <si>
    <t>Маркарова</t>
  </si>
  <si>
    <t>Альвина</t>
  </si>
  <si>
    <t xml:space="preserve">Лаврентьевна </t>
  </si>
  <si>
    <t>solnishko9ra@mail.ru</t>
  </si>
  <si>
    <t>Гриненко</t>
  </si>
  <si>
    <t xml:space="preserve">Мария </t>
  </si>
  <si>
    <t xml:space="preserve">Анатольевна </t>
  </si>
  <si>
    <t>муниципальное бюджетное дошкольное образовательное учреждение "Детский сад № 10 "Сказка" города-курорта Железноводска Ставропольского края</t>
  </si>
  <si>
    <t>МБДОУ "Детский сад № 10 "Сказка"</t>
  </si>
  <si>
    <t>https://skazkazh10.tvoysadik.ru</t>
  </si>
  <si>
    <t xml:space="preserve">Кучменко </t>
  </si>
  <si>
    <t>Геннадьевна</t>
  </si>
  <si>
    <t>887932 4-37-89</t>
  </si>
  <si>
    <t>sad.skazka10@mail.ru</t>
  </si>
  <si>
    <t xml:space="preserve">Парадеева </t>
  </si>
  <si>
    <t>Наталья</t>
  </si>
  <si>
    <t>Муниципальное бюджетное дошкольное образовательное учреждение "Детский сад №11 "Лесной уголок"</t>
  </si>
  <si>
    <t>МБДОУ "Детский сад №11 "Лесной уголок"</t>
  </si>
  <si>
    <t>город</t>
  </si>
  <si>
    <t>hht://maam..ru</t>
  </si>
  <si>
    <t>Скорикова</t>
  </si>
  <si>
    <t>Анна</t>
  </si>
  <si>
    <t>Сергеевна</t>
  </si>
  <si>
    <t>8 (87932) 4-37-14</t>
  </si>
  <si>
    <t>ds_dubovka@bk.ru</t>
  </si>
  <si>
    <t>Позднякова</t>
  </si>
  <si>
    <t>Варвара</t>
  </si>
  <si>
    <t>8 (87932) 4-37-11</t>
  </si>
  <si>
    <t xml:space="preserve">город-курорт Железноводск
</t>
  </si>
  <si>
    <t>Муниципальное бюджетное дошкольное образовательное учреждение "Детский сад № 13 "Янтарь" города-курорта Железноводска Ставропольского края</t>
  </si>
  <si>
    <t>МБДОУ "Детский сад № 13 "Янтарь"</t>
  </si>
  <si>
    <t>http://yantar-13.caduk.ru</t>
  </si>
  <si>
    <t>Ендовицкая</t>
  </si>
  <si>
    <t>(8-87932) 5-98-93</t>
  </si>
  <si>
    <t>yntar13detsad@mail.ru</t>
  </si>
  <si>
    <t>endovickayat@mail.ru</t>
  </si>
  <si>
    <t>город-курорт Железноводск Ставропольского края</t>
  </si>
  <si>
    <t>https://malysh14.ru</t>
  </si>
  <si>
    <t>Белицкая</t>
  </si>
  <si>
    <t>detsad1786@mail.ru</t>
  </si>
  <si>
    <t>Елена</t>
  </si>
  <si>
    <t> 1106,02</t>
  </si>
  <si>
    <t>муниципальное бюджетное дошкольное образовательное учреждение "Детский сад №16 "Колокольчик" города-курорта Железноводска Ставропольского края</t>
  </si>
  <si>
    <t>МБДОУ детский сад №16 "Колокольчик"</t>
  </si>
  <si>
    <t>doukolokolchik.caduk.ru</t>
  </si>
  <si>
    <t>Макеева</t>
  </si>
  <si>
    <t>Викторовна</t>
  </si>
  <si>
    <t>8(87932)59229</t>
  </si>
  <si>
    <t>mdou16k@yandex.ru</t>
  </si>
  <si>
    <t>Зеркаль</t>
  </si>
  <si>
    <t>Юлия</t>
  </si>
  <si>
    <t>Город курорт Железноводск</t>
  </si>
  <si>
    <t>Муниципальное бюджетное дошкольное образоваельное учреждение"Детский сад№ 17"Родничок"</t>
  </si>
  <si>
    <t>МБДОУ " Детский сад №17"Родничок"</t>
  </si>
  <si>
    <t>rodnichok17.ru</t>
  </si>
  <si>
    <t>Сердарова О.Ю.</t>
  </si>
  <si>
    <t>rodnichok17@mail.ru</t>
  </si>
  <si>
    <t>Осипова</t>
  </si>
  <si>
    <t>Межлумовна</t>
  </si>
  <si>
    <t>Муниципальное бюджетное дошкольное образовательное учреждение "Детский сад № 15 "Капелька" горда-курорта Железноводска Ставропольского края</t>
  </si>
  <si>
    <t>МБДОУ "Детский сад № 15 "Капелька"</t>
  </si>
  <si>
    <t>https://мбдоу-капелька.рф/</t>
  </si>
  <si>
    <t>Новицкая</t>
  </si>
  <si>
    <t>Михайловна</t>
  </si>
  <si>
    <t>8 (87932) 7 - 30 - 07</t>
  </si>
  <si>
    <t>kapelka_ds15@mail.ru</t>
  </si>
  <si>
    <t>Ситникова</t>
  </si>
  <si>
    <t>Ирина</t>
  </si>
  <si>
    <t>409.6</t>
  </si>
  <si>
    <t>26,1</t>
  </si>
  <si>
    <t>eureva181@gmail.ru</t>
  </si>
  <si>
    <t>город-курорт Железноводск Ставропольский край</t>
  </si>
  <si>
    <t>Муниципальное бюджетное дошкольное образовательное учреждение "Детский сад №14 "Малыш"города-курорта Железноводска Ставропольского края</t>
  </si>
  <si>
    <t>МБДОУ "Детский сад №14 "Малыш"</t>
  </si>
  <si>
    <t>8 (87932) 5-92-01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</si>
</sst>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22272F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6.05"/>
      <color indexed="12"/>
      <name val="Calibri"/>
      <family val="2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rgb="FF333333"/>
      <name val="Arial"/>
      <family val="2"/>
      <charset val="204"/>
    </font>
    <font>
      <u/>
      <sz val="6.05"/>
      <color indexed="12"/>
      <name val="Calibri"/>
      <family val="2"/>
      <charset val="204"/>
    </font>
    <font>
      <u/>
      <sz val="6.05"/>
      <color rgb="FF800080"/>
      <name val="Calibri"/>
      <family val="2"/>
      <charset val="204"/>
    </font>
    <font>
      <u/>
      <sz val="7.7"/>
      <color theme="10"/>
      <name val="Calibri"/>
      <family val="2"/>
    </font>
    <font>
      <sz val="10"/>
      <color rgb="FF000000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u/>
      <sz val="10"/>
      <color indexed="12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207">
    <xf numFmtId="0" fontId="0" fillId="0" borderId="0" xfId="0"/>
    <xf numFmtId="0" fontId="3" fillId="2" borderId="1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6" fillId="2" borderId="1" xfId="0" applyFont="1" applyFill="1" applyBorder="1" applyAlignment="1" applyProtection="1">
      <alignment horizontal="center" wrapText="1"/>
    </xf>
    <xf numFmtId="0" fontId="10" fillId="0" borderId="1" xfId="0" applyFont="1" applyBorder="1" applyProtection="1">
      <protection locked="0"/>
    </xf>
    <xf numFmtId="0" fontId="10" fillId="3" borderId="1" xfId="0" applyFont="1" applyFill="1" applyBorder="1" applyProtection="1">
      <protection locked="0"/>
    </xf>
    <xf numFmtId="0" fontId="10" fillId="0" borderId="1" xfId="0" applyFont="1" applyBorder="1" applyAlignment="1" applyProtection="1">
      <alignment wrapText="1"/>
      <protection locked="0"/>
    </xf>
    <xf numFmtId="0" fontId="10" fillId="4" borderId="1" xfId="0" applyFont="1" applyFill="1" applyBorder="1" applyProtection="1">
      <protection locked="0"/>
    </xf>
    <xf numFmtId="0" fontId="10" fillId="4" borderId="1" xfId="0" applyFont="1" applyFill="1" applyBorder="1" applyAlignment="1" applyProtection="1">
      <alignment horizontal="center"/>
      <protection locked="0"/>
    </xf>
    <xf numFmtId="0" fontId="10" fillId="4" borderId="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/>
    <xf numFmtId="0" fontId="2" fillId="0" borderId="1" xfId="0" applyFont="1" applyBorder="1" applyAlignment="1" applyProtection="1">
      <alignment horizontal="center" vertical="top" wrapText="1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0" fontId="2" fillId="3" borderId="8" xfId="0" applyFont="1" applyFill="1" applyBorder="1" applyProtection="1">
      <protection locked="0"/>
    </xf>
    <xf numFmtId="0" fontId="9" fillId="0" borderId="0" xfId="0" applyFont="1" applyAlignment="1" applyProtection="1"/>
    <xf numFmtId="0" fontId="0" fillId="0" borderId="0" xfId="0" applyProtection="1"/>
    <xf numFmtId="0" fontId="2" fillId="0" borderId="0" xfId="0" applyFont="1" applyProtection="1"/>
    <xf numFmtId="0" fontId="1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right" vertical="top" wrapText="1"/>
    </xf>
    <xf numFmtId="0" fontId="2" fillId="2" borderId="1" xfId="0" applyFont="1" applyFill="1" applyBorder="1" applyAlignment="1" applyProtection="1">
      <alignment horizontal="right"/>
    </xf>
    <xf numFmtId="0" fontId="1" fillId="2" borderId="1" xfId="0" applyFont="1" applyFill="1" applyBorder="1" applyAlignment="1" applyProtection="1">
      <alignment horizontal="right"/>
    </xf>
    <xf numFmtId="0" fontId="2" fillId="0" borderId="0" xfId="0" applyFont="1" applyAlignment="1" applyProtection="1">
      <alignment horizontal="right" wrapText="1"/>
    </xf>
    <xf numFmtId="0" fontId="2" fillId="2" borderId="1" xfId="0" applyFont="1" applyFill="1" applyBorder="1" applyAlignment="1" applyProtection="1">
      <alignment horizontal="right" wrapText="1"/>
    </xf>
    <xf numFmtId="0" fontId="2" fillId="2" borderId="1" xfId="0" applyFont="1" applyFill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right" wrapText="1"/>
    </xf>
    <xf numFmtId="0" fontId="2" fillId="0" borderId="1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wrapText="1"/>
    </xf>
    <xf numFmtId="0" fontId="2" fillId="0" borderId="1" xfId="0" applyFont="1" applyBorder="1" applyAlignment="1" applyProtection="1">
      <alignment horizontal="right" vertical="center" wrapText="1"/>
    </xf>
    <xf numFmtId="0" fontId="6" fillId="0" borderId="1" xfId="0" applyFont="1" applyBorder="1" applyAlignment="1" applyProtection="1">
      <alignment horizontal="right" wrapText="1"/>
    </xf>
    <xf numFmtId="0" fontId="2" fillId="0" borderId="1" xfId="0" applyFont="1" applyBorder="1" applyAlignment="1" applyProtection="1">
      <alignment wrapText="1"/>
    </xf>
    <xf numFmtId="0" fontId="6" fillId="0" borderId="1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right" vertical="distributed"/>
    </xf>
    <xf numFmtId="0" fontId="2" fillId="0" borderId="1" xfId="0" applyFont="1" applyBorder="1" applyAlignment="1" applyProtection="1">
      <alignment horizontal="right" vertical="distributed" wrapText="1"/>
    </xf>
    <xf numFmtId="0" fontId="8" fillId="0" borderId="1" xfId="0" applyFont="1" applyBorder="1" applyAlignment="1" applyProtection="1">
      <alignment horizontal="right" vertical="distributed"/>
    </xf>
    <xf numFmtId="0" fontId="2" fillId="0" borderId="1" xfId="0" applyFont="1" applyFill="1" applyBorder="1" applyAlignment="1" applyProtection="1">
      <alignment horizontal="right" vertical="distributed" wrapText="1"/>
    </xf>
    <xf numFmtId="0" fontId="0" fillId="0" borderId="0" xfId="0" applyAlignment="1" applyProtection="1">
      <alignment horizontal="right"/>
    </xf>
    <xf numFmtId="0" fontId="11" fillId="0" borderId="0" xfId="0" applyFont="1" applyProtection="1"/>
    <xf numFmtId="0" fontId="6" fillId="0" borderId="1" xfId="0" applyFont="1" applyBorder="1" applyAlignment="1" applyProtection="1">
      <alignment horizontal="right" vertical="center" wrapText="1"/>
    </xf>
    <xf numFmtId="0" fontId="1" fillId="0" borderId="1" xfId="0" applyFont="1" applyBorder="1" applyAlignment="1" applyProtection="1">
      <alignment horizontal="right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 vertical="center" wrapText="1"/>
    </xf>
    <xf numFmtId="0" fontId="1" fillId="2" borderId="1" xfId="0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right"/>
    </xf>
    <xf numFmtId="0" fontId="2" fillId="2" borderId="1" xfId="0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right" wrapText="1"/>
    </xf>
    <xf numFmtId="0" fontId="2" fillId="0" borderId="1" xfId="0" applyFont="1" applyBorder="1" applyAlignment="1" applyProtection="1">
      <alignment horizontal="left" vertical="distributed"/>
    </xf>
    <xf numFmtId="0" fontId="2" fillId="0" borderId="1" xfId="0" applyFont="1" applyBorder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0" borderId="0" xfId="0" applyFont="1"/>
    <xf numFmtId="0" fontId="2" fillId="2" borderId="1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2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/>
    </xf>
    <xf numFmtId="0" fontId="2" fillId="2" borderId="1" xfId="0" applyFont="1" applyFill="1" applyBorder="1"/>
    <xf numFmtId="0" fontId="0" fillId="0" borderId="1" xfId="0" applyBorder="1"/>
    <xf numFmtId="0" fontId="1" fillId="2" borderId="1" xfId="0" applyFont="1" applyFill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right" vertical="center" wrapText="1"/>
    </xf>
    <xf numFmtId="0" fontId="3" fillId="2" borderId="5" xfId="0" applyFont="1" applyFill="1" applyBorder="1" applyAlignment="1" applyProtection="1">
      <alignment horizontal="right" vertical="top" wrapText="1"/>
    </xf>
    <xf numFmtId="0" fontId="3" fillId="2" borderId="5" xfId="0" applyFont="1" applyFill="1" applyBorder="1" applyAlignment="1" applyProtection="1">
      <alignment horizontal="right" wrapText="1"/>
    </xf>
    <xf numFmtId="0" fontId="4" fillId="2" borderId="5" xfId="0" applyFont="1" applyFill="1" applyBorder="1" applyAlignment="1" applyProtection="1">
      <alignment horizontal="right" vertical="center" wrapText="1"/>
    </xf>
    <xf numFmtId="0" fontId="1" fillId="2" borderId="5" xfId="0" applyFont="1" applyFill="1" applyBorder="1" applyAlignment="1" applyProtection="1">
      <alignment horizontal="right" vertical="center" wrapText="1"/>
    </xf>
    <xf numFmtId="10" fontId="0" fillId="0" borderId="0" xfId="0" applyNumberFormat="1"/>
    <xf numFmtId="10" fontId="0" fillId="0" borderId="1" xfId="0" applyNumberFormat="1" applyBorder="1"/>
    <xf numFmtId="0" fontId="4" fillId="2" borderId="1" xfId="0" applyFont="1" applyFill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right" wrapText="1"/>
    </xf>
    <xf numFmtId="0" fontId="2" fillId="0" borderId="1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right"/>
    </xf>
    <xf numFmtId="0" fontId="2" fillId="2" borderId="1" xfId="0" applyFont="1" applyFill="1" applyBorder="1" applyAlignment="1" applyProtection="1">
      <alignment horizontal="right" vertical="center" wrapText="1"/>
    </xf>
    <xf numFmtId="0" fontId="1" fillId="2" borderId="1" xfId="0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 vertical="center" wrapText="1"/>
    </xf>
    <xf numFmtId="0" fontId="1" fillId="0" borderId="1" xfId="0" applyFont="1" applyBorder="1" applyAlignment="1" applyProtection="1">
      <alignment horizontal="right" vertical="center" wrapText="1"/>
    </xf>
    <xf numFmtId="0" fontId="6" fillId="0" borderId="1" xfId="0" applyFont="1" applyBorder="1" applyAlignment="1" applyProtection="1">
      <alignment horizontal="right" vertical="center" wrapText="1"/>
    </xf>
    <xf numFmtId="0" fontId="6" fillId="0" borderId="1" xfId="0" applyFont="1" applyBorder="1" applyAlignment="1" applyProtection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0" fillId="2" borderId="1" xfId="0" applyFill="1" applyBorder="1"/>
    <xf numFmtId="0" fontId="2" fillId="0" borderId="1" xfId="0" applyFont="1" applyFill="1" applyBorder="1" applyAlignment="1">
      <alignment horizontal="right"/>
    </xf>
    <xf numFmtId="0" fontId="15" fillId="5" borderId="1" xfId="0" applyFont="1" applyFill="1" applyBorder="1" applyAlignment="1" applyProtection="1">
      <alignment horizontal="center"/>
      <protection locked="0"/>
    </xf>
    <xf numFmtId="0" fontId="15" fillId="5" borderId="1" xfId="0" applyFont="1" applyFill="1" applyBorder="1" applyAlignment="1" applyProtection="1">
      <alignment horizontal="left" vertical="top" wrapText="1"/>
      <protection locked="0"/>
    </xf>
    <xf numFmtId="0" fontId="3" fillId="6" borderId="8" xfId="0" applyFont="1" applyFill="1" applyBorder="1" applyProtection="1">
      <protection locked="0"/>
    </xf>
    <xf numFmtId="0" fontId="15" fillId="0" borderId="1" xfId="0" applyFont="1" applyBorder="1" applyAlignment="1" applyProtection="1">
      <alignment wrapText="1"/>
      <protection locked="0"/>
    </xf>
    <xf numFmtId="0" fontId="15" fillId="6" borderId="1" xfId="0" applyFont="1" applyFill="1" applyBorder="1" applyProtection="1">
      <protection locked="0"/>
    </xf>
    <xf numFmtId="0" fontId="15" fillId="5" borderId="1" xfId="0" applyFont="1" applyFill="1" applyBorder="1" applyProtection="1">
      <protection locked="0"/>
    </xf>
    <xf numFmtId="0" fontId="15" fillId="0" borderId="1" xfId="0" applyFont="1" applyBorder="1" applyProtection="1">
      <protection locked="0"/>
    </xf>
    <xf numFmtId="0" fontId="16" fillId="5" borderId="1" xfId="1" applyFill="1" applyBorder="1" applyAlignment="1" applyProtection="1">
      <alignment horizontal="center"/>
      <protection locked="0"/>
    </xf>
    <xf numFmtId="0" fontId="17" fillId="5" borderId="1" xfId="1" applyFont="1" applyFill="1" applyBorder="1" applyAlignment="1" applyProtection="1">
      <alignment horizontal="center"/>
      <protection locked="0"/>
    </xf>
    <xf numFmtId="0" fontId="15" fillId="6" borderId="1" xfId="0" applyFont="1" applyFill="1" applyBorder="1" applyAlignment="1" applyProtection="1">
      <alignment wrapText="1"/>
      <protection locked="0"/>
    </xf>
    <xf numFmtId="0" fontId="16" fillId="0" borderId="0" xfId="1" applyAlignment="1" applyProtection="1"/>
    <xf numFmtId="0" fontId="19" fillId="0" borderId="0" xfId="0" applyFont="1"/>
    <xf numFmtId="0" fontId="21" fillId="5" borderId="1" xfId="1" applyFont="1" applyFill="1" applyBorder="1" applyAlignment="1" applyProtection="1">
      <alignment horizontal="center"/>
      <protection locked="0"/>
    </xf>
    <xf numFmtId="0" fontId="20" fillId="5" borderId="1" xfId="1" applyFont="1" applyFill="1" applyBorder="1" applyAlignment="1" applyProtection="1">
      <alignment horizontal="center"/>
      <protection locked="0"/>
    </xf>
    <xf numFmtId="0" fontId="3" fillId="6" borderId="8" xfId="0" applyFont="1" applyFill="1" applyBorder="1" applyAlignment="1" applyProtection="1">
      <protection locked="0"/>
    </xf>
    <xf numFmtId="0" fontId="15" fillId="0" borderId="1" xfId="0" applyFont="1" applyFill="1" applyBorder="1" applyAlignment="1" applyProtection="1">
      <alignment wrapText="1"/>
      <protection locked="0"/>
    </xf>
    <xf numFmtId="0" fontId="15" fillId="6" borderId="1" xfId="0" applyFont="1" applyFill="1" applyBorder="1" applyAlignment="1" applyProtection="1">
      <protection locked="0"/>
    </xf>
    <xf numFmtId="0" fontId="15" fillId="5" borderId="1" xfId="0" applyFont="1" applyFill="1" applyBorder="1" applyAlignment="1" applyProtection="1">
      <protection locked="0"/>
    </xf>
    <xf numFmtId="0" fontId="10" fillId="4" borderId="1" xfId="0" applyFont="1" applyFill="1" applyBorder="1" applyAlignment="1" applyProtection="1">
      <alignment horizontal="center" wrapText="1"/>
      <protection locked="0"/>
    </xf>
    <xf numFmtId="0" fontId="22" fillId="0" borderId="0" xfId="1" applyFont="1" applyAlignment="1" applyProtection="1">
      <alignment horizontal="left" vertical="top" wrapText="1"/>
    </xf>
    <xf numFmtId="0" fontId="22" fillId="0" borderId="0" xfId="1" applyFont="1" applyAlignment="1" applyProtection="1"/>
    <xf numFmtId="0" fontId="23" fillId="7" borderId="1" xfId="0" applyFont="1" applyFill="1" applyBorder="1"/>
    <xf numFmtId="0" fontId="23" fillId="7" borderId="1" xfId="0" applyFont="1" applyFill="1" applyBorder="1" applyAlignment="1">
      <alignment horizontal="right"/>
    </xf>
    <xf numFmtId="0" fontId="24" fillId="5" borderId="1" xfId="1" applyFont="1" applyFill="1" applyBorder="1" applyAlignment="1" applyProtection="1">
      <alignment horizontal="center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4" borderId="1" xfId="0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5" borderId="1" xfId="0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right"/>
      <protection locked="0"/>
    </xf>
    <xf numFmtId="0" fontId="25" fillId="5" borderId="1" xfId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right" vertical="center" wrapText="1"/>
    </xf>
    <xf numFmtId="0" fontId="1" fillId="0" borderId="1" xfId="0" applyFont="1" applyBorder="1" applyAlignment="1" applyProtection="1">
      <alignment horizontal="right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right" vertical="center"/>
    </xf>
    <xf numFmtId="0" fontId="6" fillId="0" borderId="5" xfId="0" applyFont="1" applyBorder="1" applyAlignment="1" applyProtection="1">
      <alignment horizontal="right" vertical="center"/>
    </xf>
    <xf numFmtId="0" fontId="6" fillId="0" borderId="7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 vertical="center" wrapText="1"/>
    </xf>
    <xf numFmtId="0" fontId="5" fillId="0" borderId="5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right" vertical="center" wrapText="1"/>
    </xf>
    <xf numFmtId="0" fontId="1" fillId="0" borderId="3" xfId="0" applyFont="1" applyBorder="1" applyAlignment="1" applyProtection="1">
      <alignment horizontal="right" vertical="center" wrapText="1"/>
    </xf>
    <xf numFmtId="0" fontId="1" fillId="0" borderId="4" xfId="0" applyFont="1" applyBorder="1" applyAlignment="1" applyProtection="1">
      <alignment horizontal="right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right" vertical="center" wrapText="1"/>
    </xf>
    <xf numFmtId="0" fontId="1" fillId="0" borderId="10" xfId="0" applyFont="1" applyBorder="1" applyAlignment="1" applyProtection="1">
      <alignment horizontal="right" vertical="center" wrapText="1"/>
    </xf>
    <xf numFmtId="0" fontId="0" fillId="0" borderId="10" xfId="0" applyBorder="1" applyAlignment="1"/>
    <xf numFmtId="0" fontId="0" fillId="0" borderId="11" xfId="0" applyBorder="1" applyAlignment="1"/>
    <xf numFmtId="0" fontId="0" fillId="0" borderId="3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1" fillId="2" borderId="1" xfId="0" applyFont="1" applyFill="1" applyBorder="1" applyAlignment="1" applyProtection="1">
      <alignment horizontal="right" vertical="center" wrapText="1"/>
    </xf>
    <xf numFmtId="0" fontId="1" fillId="2" borderId="2" xfId="0" applyFont="1" applyFill="1" applyBorder="1" applyAlignment="1" applyProtection="1">
      <alignment horizontal="right" vertical="center" wrapText="1"/>
    </xf>
    <xf numFmtId="0" fontId="1" fillId="2" borderId="3" xfId="0" applyFont="1" applyFill="1" applyBorder="1" applyAlignment="1" applyProtection="1">
      <alignment horizontal="right" vertical="center" wrapText="1"/>
    </xf>
    <xf numFmtId="0" fontId="1" fillId="2" borderId="4" xfId="0" applyFont="1" applyFill="1" applyBorder="1" applyAlignment="1" applyProtection="1">
      <alignment horizontal="right" vertical="center" wrapText="1"/>
    </xf>
    <xf numFmtId="0" fontId="1" fillId="2" borderId="5" xfId="0" applyFont="1" applyFill="1" applyBorder="1" applyAlignment="1" applyProtection="1">
      <alignment horizontal="center" wrapText="1"/>
    </xf>
    <xf numFmtId="0" fontId="1" fillId="2" borderId="6" xfId="0" applyFont="1" applyFill="1" applyBorder="1" applyAlignment="1" applyProtection="1">
      <alignment horizontal="center" wrapText="1"/>
    </xf>
    <xf numFmtId="0" fontId="1" fillId="2" borderId="7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right" wrapText="1"/>
    </xf>
    <xf numFmtId="0" fontId="2" fillId="0" borderId="1" xfId="0" applyFont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right" wrapText="1"/>
    </xf>
    <xf numFmtId="0" fontId="5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right"/>
    </xf>
    <xf numFmtId="0" fontId="2" fillId="2" borderId="1" xfId="0" applyFont="1" applyFill="1" applyBorder="1" applyAlignment="1" applyProtection="1">
      <alignment horizontal="right" vertical="center" wrapText="1"/>
    </xf>
    <xf numFmtId="0" fontId="1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right" vertical="center" wrapText="1"/>
    </xf>
    <xf numFmtId="0" fontId="3" fillId="2" borderId="7" xfId="0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top" wrapText="1"/>
    </xf>
    <xf numFmtId="0" fontId="4" fillId="2" borderId="1" xfId="0" applyFont="1" applyFill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right" wrapText="1"/>
    </xf>
    <xf numFmtId="0" fontId="1" fillId="0" borderId="1" xfId="0" applyFont="1" applyBorder="1" applyAlignment="1" applyProtection="1">
      <alignment horizontal="right"/>
    </xf>
    <xf numFmtId="0" fontId="4" fillId="2" borderId="1" xfId="0" applyFont="1" applyFill="1" applyBorder="1" applyAlignment="1" applyProtection="1">
      <alignment horizontal="center" wrapText="1"/>
    </xf>
    <xf numFmtId="0" fontId="14" fillId="0" borderId="1" xfId="0" applyFont="1" applyBorder="1" applyAlignment="1">
      <alignment horizont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/>
    <xf numFmtId="0" fontId="5" fillId="0" borderId="6" xfId="0" applyFont="1" applyBorder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0" fillId="0" borderId="1" xfId="0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8626cb63c6045d\&#1086;&#1073;&#1084;&#1077;&#1085;\!%20&#1047;&#1072;&#1090;&#1077;&#1083;&#1103;&#1087;&#1080;&#1085;&#1072;\&#1052;&#1086;&#1085;&#1080;&#1090;&#1086;&#1088;&#1080;&#1085;&#1075;%20&#1044;&#1054;&#1059;%20-&#1079;&#1072;%202020%20&#1075;&#1086;&#1076;\&#1054;&#1073;&#1088;&#1072;&#1079;&#1077;&#1094;%20&#1060;&#1086;&#1088;&#1084;&#1072;%20%20&#1076;&#1083;&#1103;%20&#1044;&#1054;&#1059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ДОУ 1"/>
      <sheetName val="Лист1"/>
      <sheetName val="Лист2"/>
    </sheetNames>
    <sheetDataSet>
      <sheetData sheetId="0"/>
      <sheetData sheetId="1">
        <row r="1">
          <cell r="C1" t="str">
            <v>да</v>
          </cell>
          <cell r="E1" t="str">
            <v>«Успех» / Под редакцией Н.В. Фединой;</v>
          </cell>
        </row>
        <row r="2">
          <cell r="C2" t="str">
            <v>нет</v>
          </cell>
          <cell r="E2" t="str">
            <v>«Детство» / Под редакцией Т.И. Бабаевой, А.Г. Гогоберидзе, О.В. Солнцевой</v>
          </cell>
        </row>
        <row r="3">
          <cell r="E3" t="str">
            <v>«От рождения до школы» / Под редакцией Н.Е. Вераксы, Т.С. Комаровой, М.А. Васильевой</v>
          </cell>
        </row>
        <row r="4">
          <cell r="E4" t="str">
            <v>другая примерная образовтельная программа (вписать в строку 3.11.1 полное наименование Программы)</v>
          </cell>
        </row>
        <row r="6">
          <cell r="E6" t="str">
            <v xml:space="preserve">казённое </v>
          </cell>
          <cell r="G6" t="str">
            <v>Город</v>
          </cell>
        </row>
        <row r="7">
          <cell r="E7" t="str">
            <v xml:space="preserve">бюджетное  </v>
          </cell>
          <cell r="G7" t="str">
            <v>Село</v>
          </cell>
        </row>
        <row r="8">
          <cell r="E8" t="str">
            <v xml:space="preserve">автономное </v>
          </cell>
        </row>
        <row r="10">
          <cell r="F10" t="str">
            <v>управляющий совет</v>
          </cell>
          <cell r="I10">
            <v>1</v>
          </cell>
        </row>
        <row r="11">
          <cell r="F11" t="str">
            <v>наблюдательный совет</v>
          </cell>
          <cell r="I11">
            <v>2</v>
          </cell>
        </row>
        <row r="12">
          <cell r="F12" t="str">
            <v>попечительский совет</v>
          </cell>
          <cell r="I12">
            <v>3</v>
          </cell>
        </row>
        <row r="13">
          <cell r="F13" t="str">
            <v>другое</v>
          </cell>
          <cell r="I13">
            <v>4</v>
          </cell>
        </row>
        <row r="14">
          <cell r="I14">
            <v>5</v>
          </cell>
        </row>
        <row r="15">
          <cell r="I15">
            <v>6</v>
          </cell>
        </row>
        <row r="16">
          <cell r="I16">
            <v>7</v>
          </cell>
        </row>
        <row r="17">
          <cell r="I17">
            <v>8</v>
          </cell>
        </row>
        <row r="18">
          <cell r="I18">
            <v>9</v>
          </cell>
        </row>
        <row r="19">
          <cell r="I19">
            <v>10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ryabinushka1@mail.ru" TargetMode="External"/><Relationship Id="rId13" Type="http://schemas.openxmlformats.org/officeDocument/2006/relationships/hyperlink" Target="mailto:sad.skazka10@mail.ru" TargetMode="External"/><Relationship Id="rId18" Type="http://schemas.openxmlformats.org/officeDocument/2006/relationships/hyperlink" Target="mailto:rodnichok17@mail.ru" TargetMode="External"/><Relationship Id="rId3" Type="http://schemas.openxmlformats.org/officeDocument/2006/relationships/hyperlink" Target="mailto:romashka-1963@bk.ru" TargetMode="External"/><Relationship Id="rId21" Type="http://schemas.openxmlformats.org/officeDocument/2006/relationships/hyperlink" Target="https://malysh14.ru/" TargetMode="External"/><Relationship Id="rId7" Type="http://schemas.openxmlformats.org/officeDocument/2006/relationships/hyperlink" Target="mailto:teremok32b@mail.ru" TargetMode="External"/><Relationship Id="rId12" Type="http://schemas.openxmlformats.org/officeDocument/2006/relationships/hyperlink" Target="mailto:solnishko9ra@mail.ru" TargetMode="External"/><Relationship Id="rId17" Type="http://schemas.openxmlformats.org/officeDocument/2006/relationships/hyperlink" Target="mailto:rodnichok17@mail.ru" TargetMode="External"/><Relationship Id="rId2" Type="http://schemas.openxmlformats.org/officeDocument/2006/relationships/hyperlink" Target="mailto:romashka-1963@bk.ru" TargetMode="External"/><Relationship Id="rId16" Type="http://schemas.openxmlformats.org/officeDocument/2006/relationships/hyperlink" Target="mailto:mdou16k@yandex.ru" TargetMode="External"/><Relationship Id="rId20" Type="http://schemas.openxmlformats.org/officeDocument/2006/relationships/hyperlink" Target="mailto:ds_dubovka@bk.ru" TargetMode="External"/><Relationship Id="rId1" Type="http://schemas.openxmlformats.org/officeDocument/2006/relationships/hyperlink" Target="http://douromshka.caduk.ru/" TargetMode="External"/><Relationship Id="rId6" Type="http://schemas.openxmlformats.org/officeDocument/2006/relationships/hyperlink" Target="mailto:teremok32b@mail.ru" TargetMode="External"/><Relationship Id="rId11" Type="http://schemas.openxmlformats.org/officeDocument/2006/relationships/hyperlink" Target="mailto:ivushka.8@mail.ru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tamara.martirosyan.1954@mail.ru" TargetMode="External"/><Relationship Id="rId15" Type="http://schemas.openxmlformats.org/officeDocument/2006/relationships/hyperlink" Target="mailto:yntar13detsad@mail.ru" TargetMode="External"/><Relationship Id="rId23" Type="http://schemas.openxmlformats.org/officeDocument/2006/relationships/hyperlink" Target="mailto:eureva181@gmail.ru" TargetMode="External"/><Relationship Id="rId10" Type="http://schemas.openxmlformats.org/officeDocument/2006/relationships/hyperlink" Target="mailto:ivushka.8@mail.ru" TargetMode="External"/><Relationship Id="rId19" Type="http://schemas.openxmlformats.org/officeDocument/2006/relationships/hyperlink" Target="mailto:ds_dubovka@bk.ru" TargetMode="External"/><Relationship Id="rId4" Type="http://schemas.openxmlformats.org/officeDocument/2006/relationships/hyperlink" Target="mailto:tamara.martirosyan.1954@mail.ru" TargetMode="External"/><Relationship Id="rId9" Type="http://schemas.openxmlformats.org/officeDocument/2006/relationships/hyperlink" Target="https://ivushka8.caduk.ru/" TargetMode="External"/><Relationship Id="rId14" Type="http://schemas.openxmlformats.org/officeDocument/2006/relationships/hyperlink" Target="http://yantar-13.caduk.ru/" TargetMode="External"/><Relationship Id="rId22" Type="http://schemas.openxmlformats.org/officeDocument/2006/relationships/hyperlink" Target="mailto:detsad1786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3"/>
  <sheetViews>
    <sheetView workbookViewId="0">
      <selection activeCell="C28" sqref="C28"/>
    </sheetView>
  </sheetViews>
  <sheetFormatPr defaultRowHeight="15" x14ac:dyDescent="0.25"/>
  <cols>
    <col min="1" max="1" width="19" customWidth="1"/>
  </cols>
  <sheetData>
    <row r="1" spans="1:9" x14ac:dyDescent="0.25">
      <c r="A1" s="11" t="s">
        <v>354</v>
      </c>
      <c r="C1" t="s">
        <v>355</v>
      </c>
      <c r="E1" t="s">
        <v>356</v>
      </c>
    </row>
    <row r="2" spans="1:9" x14ac:dyDescent="0.25">
      <c r="A2" s="11" t="s">
        <v>357</v>
      </c>
      <c r="C2" t="s">
        <v>358</v>
      </c>
      <c r="E2" t="s">
        <v>359</v>
      </c>
    </row>
    <row r="3" spans="1:9" x14ac:dyDescent="0.25">
      <c r="A3" s="11" t="s">
        <v>360</v>
      </c>
      <c r="E3" t="s">
        <v>361</v>
      </c>
    </row>
    <row r="4" spans="1:9" x14ac:dyDescent="0.25">
      <c r="A4" s="11" t="s">
        <v>362</v>
      </c>
      <c r="E4" t="s">
        <v>363</v>
      </c>
    </row>
    <row r="5" spans="1:9" x14ac:dyDescent="0.25">
      <c r="A5" s="11" t="s">
        <v>364</v>
      </c>
    </row>
    <row r="6" spans="1:9" x14ac:dyDescent="0.25">
      <c r="A6" s="11" t="s">
        <v>365</v>
      </c>
      <c r="E6" s="12" t="s">
        <v>366</v>
      </c>
      <c r="G6" t="s">
        <v>367</v>
      </c>
    </row>
    <row r="7" spans="1:9" ht="30" x14ac:dyDescent="0.25">
      <c r="A7" s="11" t="s">
        <v>368</v>
      </c>
      <c r="E7" s="12" t="s">
        <v>369</v>
      </c>
      <c r="G7" t="s">
        <v>370</v>
      </c>
    </row>
    <row r="8" spans="1:9" ht="30" x14ac:dyDescent="0.25">
      <c r="A8" s="11" t="s">
        <v>371</v>
      </c>
      <c r="E8" s="12" t="s">
        <v>372</v>
      </c>
    </row>
    <row r="9" spans="1:9" x14ac:dyDescent="0.25">
      <c r="A9" s="11" t="s">
        <v>373</v>
      </c>
    </row>
    <row r="10" spans="1:9" x14ac:dyDescent="0.25">
      <c r="A10" s="11" t="s">
        <v>374</v>
      </c>
      <c r="D10" t="s">
        <v>375</v>
      </c>
      <c r="F10" t="s">
        <v>376</v>
      </c>
      <c r="I10">
        <v>1</v>
      </c>
    </row>
    <row r="11" spans="1:9" x14ac:dyDescent="0.25">
      <c r="A11" s="11" t="s">
        <v>377</v>
      </c>
      <c r="D11">
        <v>30</v>
      </c>
      <c r="F11" t="s">
        <v>378</v>
      </c>
      <c r="I11">
        <v>2</v>
      </c>
    </row>
    <row r="12" spans="1:9" x14ac:dyDescent="0.25">
      <c r="A12" s="11" t="s">
        <v>379</v>
      </c>
      <c r="D12">
        <v>50</v>
      </c>
      <c r="F12" t="s">
        <v>380</v>
      </c>
      <c r="I12">
        <v>3</v>
      </c>
    </row>
    <row r="13" spans="1:9" x14ac:dyDescent="0.25">
      <c r="A13" s="11" t="s">
        <v>381</v>
      </c>
      <c r="D13">
        <v>100</v>
      </c>
      <c r="F13" t="s">
        <v>382</v>
      </c>
      <c r="I13">
        <v>4</v>
      </c>
    </row>
    <row r="14" spans="1:9" x14ac:dyDescent="0.25">
      <c r="A14" s="11" t="s">
        <v>383</v>
      </c>
      <c r="I14">
        <v>5</v>
      </c>
    </row>
    <row r="15" spans="1:9" x14ac:dyDescent="0.25">
      <c r="A15" s="11" t="s">
        <v>384</v>
      </c>
      <c r="I15">
        <v>6</v>
      </c>
    </row>
    <row r="16" spans="1:9" x14ac:dyDescent="0.25">
      <c r="A16" s="11" t="s">
        <v>385</v>
      </c>
      <c r="I16">
        <v>7</v>
      </c>
    </row>
    <row r="17" spans="1:9" x14ac:dyDescent="0.25">
      <c r="A17" s="11" t="s">
        <v>386</v>
      </c>
      <c r="I17">
        <v>8</v>
      </c>
    </row>
    <row r="18" spans="1:9" x14ac:dyDescent="0.25">
      <c r="A18" s="11" t="s">
        <v>387</v>
      </c>
      <c r="I18">
        <v>9</v>
      </c>
    </row>
    <row r="19" spans="1:9" x14ac:dyDescent="0.25">
      <c r="A19" s="11" t="s">
        <v>388</v>
      </c>
      <c r="I19">
        <v>10</v>
      </c>
    </row>
    <row r="20" spans="1:9" x14ac:dyDescent="0.25">
      <c r="A20" s="11" t="s">
        <v>389</v>
      </c>
    </row>
    <row r="21" spans="1:9" x14ac:dyDescent="0.25">
      <c r="A21" s="11" t="s">
        <v>390</v>
      </c>
    </row>
    <row r="22" spans="1:9" x14ac:dyDescent="0.25">
      <c r="A22" s="11" t="s">
        <v>391</v>
      </c>
    </row>
    <row r="23" spans="1:9" x14ac:dyDescent="0.25">
      <c r="A23" s="11" t="s">
        <v>392</v>
      </c>
    </row>
    <row r="24" spans="1:9" x14ac:dyDescent="0.25">
      <c r="A24" s="11" t="s">
        <v>393</v>
      </c>
    </row>
    <row r="25" spans="1:9" x14ac:dyDescent="0.25">
      <c r="A25" s="11" t="s">
        <v>394</v>
      </c>
    </row>
    <row r="26" spans="1:9" x14ac:dyDescent="0.25">
      <c r="A26" s="11" t="s">
        <v>395</v>
      </c>
    </row>
    <row r="27" spans="1:9" x14ac:dyDescent="0.25">
      <c r="A27" s="11" t="s">
        <v>396</v>
      </c>
    </row>
    <row r="28" spans="1:9" x14ac:dyDescent="0.25">
      <c r="A28" s="11" t="s">
        <v>397</v>
      </c>
    </row>
    <row r="29" spans="1:9" x14ac:dyDescent="0.25">
      <c r="A29" s="11" t="s">
        <v>398</v>
      </c>
    </row>
    <row r="30" spans="1:9" x14ac:dyDescent="0.25">
      <c r="A30" s="11" t="s">
        <v>399</v>
      </c>
    </row>
    <row r="31" spans="1:9" x14ac:dyDescent="0.25">
      <c r="A31" s="11" t="s">
        <v>400</v>
      </c>
    </row>
    <row r="32" spans="1:9" x14ac:dyDescent="0.25">
      <c r="A32" s="11" t="s">
        <v>401</v>
      </c>
    </row>
    <row r="33" spans="1:33" x14ac:dyDescent="0.25">
      <c r="A33" s="11" t="s">
        <v>402</v>
      </c>
    </row>
    <row r="36" spans="1:33" x14ac:dyDescent="0.25">
      <c r="A36" s="11" t="s">
        <v>403</v>
      </c>
      <c r="B36" s="11" t="s">
        <v>404</v>
      </c>
      <c r="C36" s="11" t="s">
        <v>405</v>
      </c>
      <c r="D36" s="11" t="s">
        <v>406</v>
      </c>
      <c r="E36" s="11" t="s">
        <v>407</v>
      </c>
      <c r="F36" s="11" t="s">
        <v>408</v>
      </c>
      <c r="G36" s="11" t="s">
        <v>409</v>
      </c>
      <c r="H36" s="11" t="s">
        <v>410</v>
      </c>
      <c r="I36" s="11" t="s">
        <v>411</v>
      </c>
      <c r="J36" s="11" t="s">
        <v>412</v>
      </c>
      <c r="K36" s="11" t="s">
        <v>413</v>
      </c>
      <c r="L36" s="11" t="s">
        <v>414</v>
      </c>
      <c r="M36" s="11" t="s">
        <v>415</v>
      </c>
      <c r="N36" s="11" t="s">
        <v>416</v>
      </c>
      <c r="O36" s="11" t="s">
        <v>417</v>
      </c>
      <c r="P36" s="11" t="s">
        <v>418</v>
      </c>
      <c r="Q36" s="11" t="s">
        <v>419</v>
      </c>
      <c r="R36" s="11" t="s">
        <v>420</v>
      </c>
      <c r="S36" s="11" t="s">
        <v>421</v>
      </c>
      <c r="T36" s="11" t="s">
        <v>422</v>
      </c>
      <c r="U36" s="11" t="s">
        <v>423</v>
      </c>
      <c r="V36" s="11" t="s">
        <v>424</v>
      </c>
      <c r="W36" s="11" t="s">
        <v>425</v>
      </c>
      <c r="X36" s="11" t="s">
        <v>426</v>
      </c>
      <c r="Y36" s="11" t="s">
        <v>427</v>
      </c>
      <c r="Z36" s="11" t="s">
        <v>428</v>
      </c>
      <c r="AA36" s="11" t="s">
        <v>429</v>
      </c>
      <c r="AB36" s="11" t="s">
        <v>430</v>
      </c>
      <c r="AC36" s="11" t="s">
        <v>431</v>
      </c>
      <c r="AD36" s="11" t="s">
        <v>432</v>
      </c>
      <c r="AE36" s="11" t="s">
        <v>433</v>
      </c>
      <c r="AF36" s="11" t="s">
        <v>434</v>
      </c>
      <c r="AG36" s="11" t="s">
        <v>435</v>
      </c>
    </row>
    <row r="37" spans="1:33" x14ac:dyDescent="0.25">
      <c r="A37" t="s">
        <v>436</v>
      </c>
      <c r="B37" t="s">
        <v>437</v>
      </c>
      <c r="C37" t="s">
        <v>438</v>
      </c>
      <c r="D37" t="s">
        <v>439</v>
      </c>
      <c r="E37" t="s">
        <v>440</v>
      </c>
      <c r="F37" t="s">
        <v>441</v>
      </c>
      <c r="G37" t="s">
        <v>442</v>
      </c>
      <c r="H37" t="s">
        <v>443</v>
      </c>
      <c r="I37" t="s">
        <v>444</v>
      </c>
      <c r="J37" t="s">
        <v>445</v>
      </c>
      <c r="K37" t="s">
        <v>446</v>
      </c>
      <c r="L37" t="s">
        <v>447</v>
      </c>
      <c r="M37" t="s">
        <v>448</v>
      </c>
      <c r="N37" t="s">
        <v>449</v>
      </c>
      <c r="O37" t="s">
        <v>450</v>
      </c>
      <c r="P37" t="s">
        <v>451</v>
      </c>
      <c r="Q37" t="s">
        <v>452</v>
      </c>
      <c r="R37" t="s">
        <v>453</v>
      </c>
      <c r="S37" t="s">
        <v>454</v>
      </c>
      <c r="T37" t="s">
        <v>455</v>
      </c>
      <c r="U37" t="s">
        <v>444</v>
      </c>
      <c r="V37" t="s">
        <v>456</v>
      </c>
      <c r="W37" t="s">
        <v>457</v>
      </c>
      <c r="X37" t="s">
        <v>458</v>
      </c>
      <c r="Y37" t="s">
        <v>450</v>
      </c>
      <c r="Z37" t="s">
        <v>459</v>
      </c>
      <c r="AA37" t="s">
        <v>460</v>
      </c>
      <c r="AB37" t="s">
        <v>461</v>
      </c>
      <c r="AC37" t="s">
        <v>462</v>
      </c>
      <c r="AD37" t="s">
        <v>463</v>
      </c>
      <c r="AE37" t="s">
        <v>464</v>
      </c>
      <c r="AF37" t="s">
        <v>465</v>
      </c>
      <c r="AG37" t="s">
        <v>466</v>
      </c>
    </row>
    <row r="38" spans="1:33" x14ac:dyDescent="0.25">
      <c r="A38" t="s">
        <v>467</v>
      </c>
      <c r="B38" t="s">
        <v>468</v>
      </c>
      <c r="C38" t="s">
        <v>469</v>
      </c>
      <c r="D38" t="s">
        <v>470</v>
      </c>
      <c r="E38" t="s">
        <v>471</v>
      </c>
      <c r="F38" t="s">
        <v>472</v>
      </c>
      <c r="G38" t="s">
        <v>473</v>
      </c>
      <c r="H38" t="s">
        <v>474</v>
      </c>
      <c r="I38" t="s">
        <v>475</v>
      </c>
      <c r="J38" t="s">
        <v>476</v>
      </c>
      <c r="K38" t="s">
        <v>477</v>
      </c>
      <c r="L38" t="s">
        <v>478</v>
      </c>
      <c r="M38" t="s">
        <v>479</v>
      </c>
      <c r="N38" t="s">
        <v>480</v>
      </c>
      <c r="O38" t="s">
        <v>481</v>
      </c>
      <c r="P38" t="s">
        <v>482</v>
      </c>
      <c r="Q38" t="s">
        <v>483</v>
      </c>
      <c r="R38" t="s">
        <v>484</v>
      </c>
      <c r="S38" t="s">
        <v>485</v>
      </c>
      <c r="T38" t="s">
        <v>486</v>
      </c>
      <c r="U38" t="s">
        <v>487</v>
      </c>
      <c r="V38" t="s">
        <v>488</v>
      </c>
      <c r="W38" t="s">
        <v>489</v>
      </c>
      <c r="X38" t="s">
        <v>490</v>
      </c>
      <c r="Y38" t="s">
        <v>491</v>
      </c>
      <c r="Z38" t="s">
        <v>492</v>
      </c>
      <c r="AA38" t="s">
        <v>493</v>
      </c>
      <c r="AB38" t="s">
        <v>494</v>
      </c>
      <c r="AC38" t="s">
        <v>495</v>
      </c>
      <c r="AD38" t="s">
        <v>496</v>
      </c>
      <c r="AE38" t="s">
        <v>497</v>
      </c>
      <c r="AF38" t="s">
        <v>498</v>
      </c>
      <c r="AG38" t="s">
        <v>499</v>
      </c>
    </row>
    <row r="39" spans="1:33" x14ac:dyDescent="0.25">
      <c r="A39" t="s">
        <v>500</v>
      </c>
      <c r="B39" t="s">
        <v>501</v>
      </c>
      <c r="C39" t="s">
        <v>502</v>
      </c>
      <c r="D39" t="s">
        <v>503</v>
      </c>
      <c r="E39" t="s">
        <v>504</v>
      </c>
      <c r="F39" t="s">
        <v>505</v>
      </c>
      <c r="G39" t="s">
        <v>506</v>
      </c>
      <c r="H39" t="s">
        <v>507</v>
      </c>
      <c r="I39" t="s">
        <v>491</v>
      </c>
      <c r="J39" t="s">
        <v>508</v>
      </c>
      <c r="K39" t="s">
        <v>509</v>
      </c>
      <c r="L39" t="s">
        <v>510</v>
      </c>
      <c r="M39" t="s">
        <v>511</v>
      </c>
      <c r="N39" t="s">
        <v>512</v>
      </c>
      <c r="O39" t="s">
        <v>513</v>
      </c>
      <c r="P39" t="s">
        <v>514</v>
      </c>
      <c r="Q39" t="s">
        <v>515</v>
      </c>
      <c r="R39" t="s">
        <v>516</v>
      </c>
      <c r="S39" t="s">
        <v>517</v>
      </c>
      <c r="T39" t="s">
        <v>518</v>
      </c>
      <c r="U39" t="s">
        <v>519</v>
      </c>
      <c r="V39" t="s">
        <v>520</v>
      </c>
      <c r="W39" t="s">
        <v>521</v>
      </c>
      <c r="X39" t="s">
        <v>522</v>
      </c>
      <c r="Y39" t="s">
        <v>523</v>
      </c>
      <c r="Z39" t="s">
        <v>487</v>
      </c>
      <c r="AA39" t="s">
        <v>524</v>
      </c>
      <c r="AB39" t="s">
        <v>525</v>
      </c>
      <c r="AC39" t="s">
        <v>526</v>
      </c>
      <c r="AD39" t="s">
        <v>527</v>
      </c>
      <c r="AE39" t="s">
        <v>528</v>
      </c>
      <c r="AF39" t="s">
        <v>529</v>
      </c>
      <c r="AG39" t="s">
        <v>530</v>
      </c>
    </row>
    <row r="40" spans="1:33" x14ac:dyDescent="0.25">
      <c r="A40" t="s">
        <v>531</v>
      </c>
      <c r="B40" t="s">
        <v>532</v>
      </c>
      <c r="C40" t="s">
        <v>533</v>
      </c>
      <c r="D40" t="s">
        <v>534</v>
      </c>
      <c r="E40" t="s">
        <v>535</v>
      </c>
      <c r="F40" t="s">
        <v>536</v>
      </c>
      <c r="G40" t="s">
        <v>537</v>
      </c>
      <c r="H40" t="s">
        <v>538</v>
      </c>
      <c r="I40" t="s">
        <v>539</v>
      </c>
      <c r="J40" t="s">
        <v>540</v>
      </c>
      <c r="K40" t="s">
        <v>541</v>
      </c>
      <c r="L40" t="s">
        <v>542</v>
      </c>
      <c r="M40" t="s">
        <v>543</v>
      </c>
      <c r="N40" t="s">
        <v>544</v>
      </c>
      <c r="O40" t="s">
        <v>523</v>
      </c>
      <c r="P40" t="s">
        <v>545</v>
      </c>
      <c r="Q40" t="s">
        <v>546</v>
      </c>
      <c r="R40" t="s">
        <v>547</v>
      </c>
      <c r="S40" t="s">
        <v>548</v>
      </c>
      <c r="T40" t="s">
        <v>549</v>
      </c>
      <c r="U40" t="s">
        <v>550</v>
      </c>
      <c r="V40" t="s">
        <v>551</v>
      </c>
      <c r="W40" t="s">
        <v>552</v>
      </c>
      <c r="X40" t="s">
        <v>553</v>
      </c>
      <c r="Y40" t="s">
        <v>554</v>
      </c>
      <c r="Z40" t="s">
        <v>555</v>
      </c>
      <c r="AA40" t="s">
        <v>556</v>
      </c>
      <c r="AB40" t="s">
        <v>557</v>
      </c>
      <c r="AC40" t="s">
        <v>558</v>
      </c>
      <c r="AD40" t="s">
        <v>559</v>
      </c>
      <c r="AE40" t="s">
        <v>560</v>
      </c>
      <c r="AF40" t="s">
        <v>561</v>
      </c>
      <c r="AG40" t="s">
        <v>495</v>
      </c>
    </row>
    <row r="41" spans="1:33" x14ac:dyDescent="0.25">
      <c r="A41" t="s">
        <v>562</v>
      </c>
      <c r="B41" t="s">
        <v>563</v>
      </c>
      <c r="C41" t="s">
        <v>564</v>
      </c>
      <c r="D41" t="s">
        <v>565</v>
      </c>
      <c r="E41" t="s">
        <v>566</v>
      </c>
      <c r="F41" t="s">
        <v>567</v>
      </c>
      <c r="G41" t="s">
        <v>568</v>
      </c>
      <c r="H41" t="s">
        <v>569</v>
      </c>
      <c r="I41" t="s">
        <v>570</v>
      </c>
      <c r="J41" t="s">
        <v>571</v>
      </c>
      <c r="K41" t="s">
        <v>572</v>
      </c>
      <c r="L41" t="s">
        <v>573</v>
      </c>
      <c r="M41" t="s">
        <v>574</v>
      </c>
      <c r="N41" t="s">
        <v>575</v>
      </c>
      <c r="O41" t="s">
        <v>539</v>
      </c>
      <c r="P41" t="s">
        <v>576</v>
      </c>
      <c r="Q41" t="s">
        <v>577</v>
      </c>
      <c r="R41" t="s">
        <v>578</v>
      </c>
      <c r="S41" t="s">
        <v>579</v>
      </c>
      <c r="T41" t="s">
        <v>580</v>
      </c>
      <c r="U41" t="s">
        <v>581</v>
      </c>
      <c r="V41" t="s">
        <v>582</v>
      </c>
      <c r="W41" t="s">
        <v>583</v>
      </c>
      <c r="X41" t="s">
        <v>584</v>
      </c>
      <c r="Y41" t="s">
        <v>570</v>
      </c>
      <c r="Z41" t="s">
        <v>539</v>
      </c>
      <c r="AA41" t="s">
        <v>585</v>
      </c>
      <c r="AB41" t="s">
        <v>586</v>
      </c>
      <c r="AC41" t="s">
        <v>587</v>
      </c>
      <c r="AD41" t="s">
        <v>588</v>
      </c>
      <c r="AE41" t="s">
        <v>589</v>
      </c>
      <c r="AF41" t="s">
        <v>590</v>
      </c>
      <c r="AG41" t="s">
        <v>526</v>
      </c>
    </row>
    <row r="42" spans="1:33" x14ac:dyDescent="0.25">
      <c r="A42" t="s">
        <v>591</v>
      </c>
      <c r="B42" t="s">
        <v>592</v>
      </c>
      <c r="C42" t="s">
        <v>593</v>
      </c>
      <c r="D42" t="s">
        <v>594</v>
      </c>
      <c r="E42" t="s">
        <v>595</v>
      </c>
      <c r="F42" t="s">
        <v>596</v>
      </c>
      <c r="G42" t="s">
        <v>597</v>
      </c>
      <c r="H42" t="s">
        <v>598</v>
      </c>
      <c r="I42" t="s">
        <v>599</v>
      </c>
      <c r="J42" t="s">
        <v>600</v>
      </c>
      <c r="K42" t="s">
        <v>601</v>
      </c>
      <c r="L42" t="s">
        <v>602</v>
      </c>
      <c r="M42" t="s">
        <v>603</v>
      </c>
      <c r="N42" t="s">
        <v>604</v>
      </c>
      <c r="O42" t="s">
        <v>605</v>
      </c>
      <c r="P42" t="s">
        <v>606</v>
      </c>
      <c r="Q42" t="s">
        <v>607</v>
      </c>
      <c r="R42" t="s">
        <v>608</v>
      </c>
      <c r="S42" t="s">
        <v>609</v>
      </c>
      <c r="T42" t="s">
        <v>610</v>
      </c>
      <c r="U42" t="s">
        <v>611</v>
      </c>
      <c r="V42" t="s">
        <v>612</v>
      </c>
      <c r="W42" t="s">
        <v>613</v>
      </c>
      <c r="X42" t="s">
        <v>614</v>
      </c>
      <c r="Y42" t="s">
        <v>615</v>
      </c>
      <c r="Z42" t="s">
        <v>616</v>
      </c>
      <c r="AA42" t="s">
        <v>617</v>
      </c>
      <c r="AB42" t="s">
        <v>618</v>
      </c>
      <c r="AC42" t="s">
        <v>587</v>
      </c>
      <c r="AD42" t="s">
        <v>619</v>
      </c>
      <c r="AE42" t="s">
        <v>620</v>
      </c>
      <c r="AF42" t="s">
        <v>621</v>
      </c>
      <c r="AG42" t="s">
        <v>622</v>
      </c>
    </row>
    <row r="43" spans="1:33" x14ac:dyDescent="0.25">
      <c r="A43" t="s">
        <v>623</v>
      </c>
      <c r="B43" t="s">
        <v>624</v>
      </c>
      <c r="C43" t="s">
        <v>625</v>
      </c>
      <c r="D43" t="s">
        <v>626</v>
      </c>
      <c r="E43" t="s">
        <v>627</v>
      </c>
      <c r="F43" t="s">
        <v>628</v>
      </c>
      <c r="G43" t="s">
        <v>629</v>
      </c>
      <c r="H43" t="s">
        <v>630</v>
      </c>
      <c r="I43" t="s">
        <v>631</v>
      </c>
      <c r="J43" t="s">
        <v>632</v>
      </c>
      <c r="K43" t="s">
        <v>633</v>
      </c>
      <c r="L43" t="s">
        <v>634</v>
      </c>
      <c r="M43" t="s">
        <v>635</v>
      </c>
      <c r="N43" t="s">
        <v>636</v>
      </c>
      <c r="O43" t="s">
        <v>631</v>
      </c>
      <c r="P43" t="s">
        <v>637</v>
      </c>
      <c r="Q43" t="s">
        <v>638</v>
      </c>
      <c r="R43" t="s">
        <v>639</v>
      </c>
      <c r="S43" t="s">
        <v>640</v>
      </c>
      <c r="T43" t="s">
        <v>641</v>
      </c>
      <c r="U43" t="s">
        <v>642</v>
      </c>
      <c r="V43" t="s">
        <v>643</v>
      </c>
      <c r="W43" t="s">
        <v>644</v>
      </c>
      <c r="X43" t="s">
        <v>645</v>
      </c>
      <c r="Y43" t="s">
        <v>646</v>
      </c>
      <c r="Z43" t="s">
        <v>605</v>
      </c>
      <c r="AA43" t="s">
        <v>647</v>
      </c>
      <c r="AB43" t="s">
        <v>648</v>
      </c>
      <c r="AC43" t="s">
        <v>649</v>
      </c>
      <c r="AD43" t="s">
        <v>650</v>
      </c>
      <c r="AE43" t="s">
        <v>651</v>
      </c>
      <c r="AF43" t="s">
        <v>652</v>
      </c>
      <c r="AG43" t="s">
        <v>653</v>
      </c>
    </row>
    <row r="44" spans="1:33" x14ac:dyDescent="0.25">
      <c r="A44" t="s">
        <v>654</v>
      </c>
      <c r="B44" t="s">
        <v>655</v>
      </c>
      <c r="C44" t="s">
        <v>656</v>
      </c>
      <c r="D44" t="s">
        <v>657</v>
      </c>
      <c r="E44" t="s">
        <v>658</v>
      </c>
      <c r="F44" t="s">
        <v>659</v>
      </c>
      <c r="G44" t="s">
        <v>660</v>
      </c>
      <c r="H44" t="s">
        <v>661</v>
      </c>
      <c r="I44" t="s">
        <v>662</v>
      </c>
      <c r="J44" t="s">
        <v>663</v>
      </c>
      <c r="K44" t="s">
        <v>664</v>
      </c>
      <c r="L44" t="s">
        <v>665</v>
      </c>
      <c r="M44" t="s">
        <v>656</v>
      </c>
      <c r="N44" t="s">
        <v>666</v>
      </c>
      <c r="O44" t="s">
        <v>667</v>
      </c>
      <c r="P44" t="s">
        <v>668</v>
      </c>
      <c r="Q44" t="s">
        <v>669</v>
      </c>
      <c r="R44" t="s">
        <v>670</v>
      </c>
      <c r="S44" t="s">
        <v>671</v>
      </c>
      <c r="T44" t="s">
        <v>672</v>
      </c>
      <c r="U44" t="s">
        <v>673</v>
      </c>
      <c r="V44" t="s">
        <v>674</v>
      </c>
      <c r="W44" t="s">
        <v>675</v>
      </c>
      <c r="X44" t="s">
        <v>676</v>
      </c>
      <c r="Y44" t="s">
        <v>677</v>
      </c>
      <c r="Z44" t="s">
        <v>678</v>
      </c>
      <c r="AA44" t="s">
        <v>679</v>
      </c>
      <c r="AB44" t="s">
        <v>680</v>
      </c>
      <c r="AC44" t="s">
        <v>681</v>
      </c>
      <c r="AD44" t="s">
        <v>682</v>
      </c>
      <c r="AE44" t="s">
        <v>683</v>
      </c>
      <c r="AF44" t="s">
        <v>684</v>
      </c>
      <c r="AG44" t="s">
        <v>685</v>
      </c>
    </row>
    <row r="45" spans="1:33" x14ac:dyDescent="0.25">
      <c r="A45" t="s">
        <v>686</v>
      </c>
      <c r="B45" t="s">
        <v>687</v>
      </c>
      <c r="C45" t="s">
        <v>688</v>
      </c>
      <c r="D45" t="s">
        <v>689</v>
      </c>
      <c r="E45" t="s">
        <v>690</v>
      </c>
      <c r="F45" t="s">
        <v>691</v>
      </c>
      <c r="G45" t="s">
        <v>692</v>
      </c>
      <c r="H45" t="s">
        <v>693</v>
      </c>
      <c r="I45" t="s">
        <v>667</v>
      </c>
      <c r="J45" t="s">
        <v>694</v>
      </c>
      <c r="K45" t="s">
        <v>695</v>
      </c>
      <c r="L45" t="s">
        <v>696</v>
      </c>
      <c r="M45" t="s">
        <v>697</v>
      </c>
      <c r="N45" t="s">
        <v>698</v>
      </c>
      <c r="O45" t="s">
        <v>699</v>
      </c>
      <c r="P45" t="s">
        <v>700</v>
      </c>
      <c r="Q45" t="s">
        <v>701</v>
      </c>
      <c r="R45" t="s">
        <v>702</v>
      </c>
      <c r="S45" t="s">
        <v>703</v>
      </c>
      <c r="T45" t="s">
        <v>704</v>
      </c>
      <c r="U45" t="s">
        <v>705</v>
      </c>
      <c r="V45" t="s">
        <v>706</v>
      </c>
      <c r="W45" t="s">
        <v>707</v>
      </c>
      <c r="X45" t="s">
        <v>708</v>
      </c>
      <c r="Y45" t="s">
        <v>709</v>
      </c>
      <c r="Z45" t="s">
        <v>710</v>
      </c>
      <c r="AA45" t="s">
        <v>711</v>
      </c>
      <c r="AB45" t="s">
        <v>712</v>
      </c>
      <c r="AC45" t="s">
        <v>713</v>
      </c>
      <c r="AD45" t="s">
        <v>714</v>
      </c>
      <c r="AE45" t="s">
        <v>715</v>
      </c>
      <c r="AF45" t="s">
        <v>716</v>
      </c>
      <c r="AG45" t="s">
        <v>717</v>
      </c>
    </row>
    <row r="46" spans="1:33" x14ac:dyDescent="0.25">
      <c r="A46" t="s">
        <v>718</v>
      </c>
      <c r="B46" t="s">
        <v>719</v>
      </c>
      <c r="C46" t="s">
        <v>720</v>
      </c>
      <c r="D46" t="s">
        <v>721</v>
      </c>
      <c r="E46" t="s">
        <v>722</v>
      </c>
      <c r="F46" t="s">
        <v>723</v>
      </c>
      <c r="G46" t="s">
        <v>724</v>
      </c>
      <c r="H46" t="s">
        <v>725</v>
      </c>
      <c r="I46" t="s">
        <v>699</v>
      </c>
      <c r="J46" t="s">
        <v>726</v>
      </c>
      <c r="K46" t="s">
        <v>727</v>
      </c>
      <c r="L46" t="s">
        <v>728</v>
      </c>
      <c r="M46" t="s">
        <v>729</v>
      </c>
      <c r="N46" t="s">
        <v>730</v>
      </c>
      <c r="O46" t="s">
        <v>677</v>
      </c>
      <c r="P46" t="s">
        <v>731</v>
      </c>
      <c r="Q46" t="s">
        <v>732</v>
      </c>
      <c r="R46" t="s">
        <v>733</v>
      </c>
      <c r="S46" t="s">
        <v>734</v>
      </c>
      <c r="T46" t="s">
        <v>735</v>
      </c>
      <c r="U46" t="s">
        <v>736</v>
      </c>
      <c r="V46" t="s">
        <v>737</v>
      </c>
      <c r="X46" t="s">
        <v>738</v>
      </c>
      <c r="Y46" t="s">
        <v>739</v>
      </c>
      <c r="Z46" t="s">
        <v>740</v>
      </c>
      <c r="AA46" t="s">
        <v>741</v>
      </c>
      <c r="AB46" t="s">
        <v>742</v>
      </c>
      <c r="AC46" t="s">
        <v>743</v>
      </c>
      <c r="AE46" t="s">
        <v>744</v>
      </c>
      <c r="AF46" t="s">
        <v>745</v>
      </c>
      <c r="AG46" t="s">
        <v>746</v>
      </c>
    </row>
    <row r="47" spans="1:33" x14ac:dyDescent="0.25">
      <c r="A47" t="s">
        <v>747</v>
      </c>
      <c r="B47" t="s">
        <v>748</v>
      </c>
      <c r="C47" t="s">
        <v>749</v>
      </c>
      <c r="D47" t="s">
        <v>750</v>
      </c>
      <c r="E47" t="s">
        <v>751</v>
      </c>
      <c r="F47" t="s">
        <v>752</v>
      </c>
      <c r="G47" t="s">
        <v>753</v>
      </c>
      <c r="H47" t="s">
        <v>754</v>
      </c>
      <c r="I47" t="s">
        <v>705</v>
      </c>
      <c r="J47" t="s">
        <v>755</v>
      </c>
      <c r="K47" t="s">
        <v>756</v>
      </c>
      <c r="L47" t="s">
        <v>757</v>
      </c>
      <c r="M47" t="s">
        <v>758</v>
      </c>
      <c r="N47" t="s">
        <v>759</v>
      </c>
      <c r="O47" t="s">
        <v>760</v>
      </c>
      <c r="P47" t="s">
        <v>761</v>
      </c>
      <c r="Q47" t="s">
        <v>762</v>
      </c>
      <c r="R47" t="s">
        <v>763</v>
      </c>
      <c r="T47" t="s">
        <v>764</v>
      </c>
      <c r="U47" t="s">
        <v>765</v>
      </c>
      <c r="V47" t="s">
        <v>766</v>
      </c>
      <c r="X47" t="s">
        <v>767</v>
      </c>
      <c r="Y47" t="s">
        <v>768</v>
      </c>
      <c r="Z47" t="s">
        <v>699</v>
      </c>
      <c r="AA47" t="s">
        <v>769</v>
      </c>
      <c r="AB47" t="s">
        <v>770</v>
      </c>
      <c r="AC47" t="s">
        <v>771</v>
      </c>
      <c r="AE47" t="s">
        <v>772</v>
      </c>
      <c r="AF47" t="s">
        <v>773</v>
      </c>
      <c r="AG47" t="s">
        <v>774</v>
      </c>
    </row>
    <row r="48" spans="1:33" x14ac:dyDescent="0.25">
      <c r="A48" t="s">
        <v>775</v>
      </c>
      <c r="B48" t="s">
        <v>776</v>
      </c>
      <c r="C48" t="s">
        <v>777</v>
      </c>
      <c r="D48" t="s">
        <v>778</v>
      </c>
      <c r="E48" t="s">
        <v>779</v>
      </c>
      <c r="F48" t="s">
        <v>780</v>
      </c>
      <c r="G48" t="s">
        <v>781</v>
      </c>
      <c r="H48" t="s">
        <v>782</v>
      </c>
      <c r="I48" t="s">
        <v>760</v>
      </c>
      <c r="J48" t="s">
        <v>783</v>
      </c>
      <c r="K48" t="s">
        <v>784</v>
      </c>
      <c r="L48" t="s">
        <v>785</v>
      </c>
      <c r="M48" t="s">
        <v>786</v>
      </c>
      <c r="N48" t="s">
        <v>787</v>
      </c>
      <c r="O48" t="s">
        <v>788</v>
      </c>
      <c r="P48" t="s">
        <v>789</v>
      </c>
      <c r="Q48" t="s">
        <v>790</v>
      </c>
      <c r="R48" t="s">
        <v>791</v>
      </c>
      <c r="T48" t="s">
        <v>792</v>
      </c>
      <c r="U48" t="s">
        <v>793</v>
      </c>
      <c r="V48" t="s">
        <v>794</v>
      </c>
      <c r="Z48" t="s">
        <v>795</v>
      </c>
      <c r="AA48" t="s">
        <v>796</v>
      </c>
      <c r="AB48" t="s">
        <v>797</v>
      </c>
      <c r="AC48" t="s">
        <v>798</v>
      </c>
      <c r="AE48" t="s">
        <v>799</v>
      </c>
      <c r="AF48" t="s">
        <v>800</v>
      </c>
      <c r="AG48" t="s">
        <v>801</v>
      </c>
    </row>
    <row r="49" spans="1:33" x14ac:dyDescent="0.25">
      <c r="A49" t="s">
        <v>802</v>
      </c>
      <c r="B49" t="s">
        <v>803</v>
      </c>
      <c r="C49" t="s">
        <v>804</v>
      </c>
      <c r="D49" t="s">
        <v>805</v>
      </c>
      <c r="E49" t="s">
        <v>806</v>
      </c>
      <c r="F49" t="s">
        <v>807</v>
      </c>
      <c r="G49" t="s">
        <v>808</v>
      </c>
      <c r="H49" t="s">
        <v>809</v>
      </c>
      <c r="I49" t="s">
        <v>765</v>
      </c>
      <c r="J49" t="s">
        <v>810</v>
      </c>
      <c r="K49" t="s">
        <v>811</v>
      </c>
      <c r="L49" t="s">
        <v>812</v>
      </c>
      <c r="M49" t="s">
        <v>813</v>
      </c>
      <c r="N49" t="s">
        <v>814</v>
      </c>
      <c r="O49" t="s">
        <v>739</v>
      </c>
      <c r="P49" t="s">
        <v>815</v>
      </c>
      <c r="Q49" t="s">
        <v>816</v>
      </c>
      <c r="R49" t="s">
        <v>817</v>
      </c>
      <c r="T49" t="s">
        <v>818</v>
      </c>
      <c r="U49" t="s">
        <v>819</v>
      </c>
      <c r="V49" t="s">
        <v>820</v>
      </c>
      <c r="Z49" t="s">
        <v>821</v>
      </c>
      <c r="AA49" t="s">
        <v>822</v>
      </c>
      <c r="AB49" t="s">
        <v>823</v>
      </c>
      <c r="AC49" t="s">
        <v>824</v>
      </c>
      <c r="AE49" t="s">
        <v>825</v>
      </c>
      <c r="AF49" t="s">
        <v>826</v>
      </c>
      <c r="AG49" t="s">
        <v>827</v>
      </c>
    </row>
    <row r="50" spans="1:33" x14ac:dyDescent="0.25">
      <c r="A50" t="s">
        <v>828</v>
      </c>
      <c r="B50" t="s">
        <v>829</v>
      </c>
      <c r="C50" t="s">
        <v>830</v>
      </c>
      <c r="D50" t="s">
        <v>831</v>
      </c>
      <c r="E50" t="s">
        <v>832</v>
      </c>
      <c r="F50" t="s">
        <v>833</v>
      </c>
      <c r="G50" t="s">
        <v>834</v>
      </c>
      <c r="H50" t="s">
        <v>835</v>
      </c>
      <c r="I50" t="s">
        <v>836</v>
      </c>
      <c r="J50" t="s">
        <v>837</v>
      </c>
      <c r="K50" t="s">
        <v>838</v>
      </c>
      <c r="L50" t="s">
        <v>839</v>
      </c>
      <c r="M50" t="s">
        <v>840</v>
      </c>
      <c r="N50" t="s">
        <v>841</v>
      </c>
      <c r="O50" t="s">
        <v>768</v>
      </c>
      <c r="P50" t="s">
        <v>842</v>
      </c>
      <c r="Q50" t="s">
        <v>843</v>
      </c>
      <c r="R50" t="s">
        <v>844</v>
      </c>
      <c r="T50" t="s">
        <v>845</v>
      </c>
      <c r="U50" t="s">
        <v>846</v>
      </c>
      <c r="V50" t="s">
        <v>847</v>
      </c>
      <c r="Z50" t="s">
        <v>848</v>
      </c>
      <c r="AA50" t="s">
        <v>849</v>
      </c>
      <c r="AB50" t="s">
        <v>850</v>
      </c>
      <c r="AE50" t="s">
        <v>851</v>
      </c>
      <c r="AF50" t="s">
        <v>852</v>
      </c>
      <c r="AG50" t="s">
        <v>853</v>
      </c>
    </row>
    <row r="51" spans="1:33" x14ac:dyDescent="0.25">
      <c r="A51" t="s">
        <v>854</v>
      </c>
      <c r="B51" t="s">
        <v>855</v>
      </c>
      <c r="C51" t="s">
        <v>856</v>
      </c>
      <c r="E51" t="s">
        <v>857</v>
      </c>
      <c r="F51" t="s">
        <v>858</v>
      </c>
      <c r="G51" t="s">
        <v>859</v>
      </c>
      <c r="I51" t="s">
        <v>839</v>
      </c>
      <c r="J51" t="s">
        <v>805</v>
      </c>
      <c r="K51" t="s">
        <v>860</v>
      </c>
      <c r="L51" t="s">
        <v>861</v>
      </c>
      <c r="M51" t="s">
        <v>862</v>
      </c>
      <c r="N51" t="s">
        <v>863</v>
      </c>
      <c r="O51" t="s">
        <v>836</v>
      </c>
      <c r="P51" t="s">
        <v>864</v>
      </c>
      <c r="Q51" t="s">
        <v>865</v>
      </c>
      <c r="R51" t="s">
        <v>866</v>
      </c>
      <c r="T51" t="s">
        <v>867</v>
      </c>
      <c r="U51" t="s">
        <v>868</v>
      </c>
      <c r="V51" t="s">
        <v>869</v>
      </c>
      <c r="Z51" t="s">
        <v>870</v>
      </c>
      <c r="AA51" t="s">
        <v>871</v>
      </c>
      <c r="AB51" t="s">
        <v>461</v>
      </c>
      <c r="AE51" t="s">
        <v>872</v>
      </c>
      <c r="AF51" t="s">
        <v>873</v>
      </c>
      <c r="AG51" t="s">
        <v>874</v>
      </c>
    </row>
    <row r="52" spans="1:33" x14ac:dyDescent="0.25">
      <c r="A52" t="s">
        <v>875</v>
      </c>
      <c r="B52" t="s">
        <v>876</v>
      </c>
      <c r="C52" t="s">
        <v>877</v>
      </c>
      <c r="E52" t="s">
        <v>878</v>
      </c>
      <c r="F52" t="s">
        <v>879</v>
      </c>
      <c r="G52" t="s">
        <v>880</v>
      </c>
      <c r="I52" t="s">
        <v>881</v>
      </c>
      <c r="J52" t="s">
        <v>882</v>
      </c>
      <c r="K52" t="s">
        <v>883</v>
      </c>
      <c r="L52" t="s">
        <v>884</v>
      </c>
      <c r="N52" t="s">
        <v>885</v>
      </c>
      <c r="O52" t="s">
        <v>839</v>
      </c>
      <c r="P52" t="s">
        <v>886</v>
      </c>
      <c r="Q52" t="s">
        <v>887</v>
      </c>
      <c r="R52" t="s">
        <v>888</v>
      </c>
      <c r="T52" t="s">
        <v>889</v>
      </c>
      <c r="U52" t="s">
        <v>890</v>
      </c>
      <c r="V52" t="s">
        <v>891</v>
      </c>
      <c r="Z52" t="s">
        <v>892</v>
      </c>
      <c r="AA52" t="s">
        <v>893</v>
      </c>
      <c r="AE52" t="s">
        <v>894</v>
      </c>
      <c r="AF52" t="s">
        <v>895</v>
      </c>
      <c r="AG52" t="s">
        <v>896</v>
      </c>
    </row>
    <row r="53" spans="1:33" x14ac:dyDescent="0.25">
      <c r="A53" t="s">
        <v>897</v>
      </c>
      <c r="B53" t="s">
        <v>898</v>
      </c>
      <c r="C53" t="s">
        <v>899</v>
      </c>
      <c r="E53" t="s">
        <v>900</v>
      </c>
      <c r="F53" t="s">
        <v>901</v>
      </c>
      <c r="G53" t="s">
        <v>902</v>
      </c>
      <c r="I53" t="s">
        <v>903</v>
      </c>
      <c r="J53" t="s">
        <v>904</v>
      </c>
      <c r="K53" t="s">
        <v>905</v>
      </c>
      <c r="L53" t="s">
        <v>906</v>
      </c>
      <c r="N53" t="s">
        <v>907</v>
      </c>
      <c r="O53" t="s">
        <v>908</v>
      </c>
      <c r="P53" t="s">
        <v>909</v>
      </c>
      <c r="Q53" t="s">
        <v>910</v>
      </c>
      <c r="R53" t="s">
        <v>911</v>
      </c>
      <c r="T53" t="s">
        <v>912</v>
      </c>
      <c r="U53" t="s">
        <v>881</v>
      </c>
      <c r="V53" t="s">
        <v>913</v>
      </c>
      <c r="Z53" t="s">
        <v>914</v>
      </c>
      <c r="AA53" t="s">
        <v>915</v>
      </c>
      <c r="AE53" t="s">
        <v>916</v>
      </c>
      <c r="AF53" t="s">
        <v>917</v>
      </c>
      <c r="AG53" t="s">
        <v>918</v>
      </c>
    </row>
    <row r="54" spans="1:33" x14ac:dyDescent="0.25">
      <c r="A54" t="s">
        <v>919</v>
      </c>
      <c r="E54" t="s">
        <v>920</v>
      </c>
      <c r="F54" t="s">
        <v>921</v>
      </c>
      <c r="G54" t="s">
        <v>922</v>
      </c>
      <c r="I54" t="s">
        <v>923</v>
      </c>
      <c r="J54" t="s">
        <v>924</v>
      </c>
      <c r="K54" t="s">
        <v>925</v>
      </c>
      <c r="L54" t="s">
        <v>926</v>
      </c>
      <c r="N54" t="s">
        <v>927</v>
      </c>
      <c r="O54" t="s">
        <v>928</v>
      </c>
      <c r="P54" t="s">
        <v>929</v>
      </c>
      <c r="Q54" t="s">
        <v>930</v>
      </c>
      <c r="R54" t="s">
        <v>931</v>
      </c>
      <c r="T54" t="s">
        <v>932</v>
      </c>
      <c r="U54" t="s">
        <v>933</v>
      </c>
      <c r="V54" t="s">
        <v>934</v>
      </c>
      <c r="Z54" t="s">
        <v>935</v>
      </c>
      <c r="AA54" t="s">
        <v>936</v>
      </c>
      <c r="AE54" t="s">
        <v>937</v>
      </c>
      <c r="AF54" t="s">
        <v>938</v>
      </c>
      <c r="AG54" t="s">
        <v>771</v>
      </c>
    </row>
    <row r="55" spans="1:33" x14ac:dyDescent="0.25">
      <c r="A55" t="s">
        <v>939</v>
      </c>
      <c r="E55" t="s">
        <v>940</v>
      </c>
      <c r="F55" t="s">
        <v>941</v>
      </c>
      <c r="G55" t="s">
        <v>942</v>
      </c>
      <c r="I55" t="s">
        <v>943</v>
      </c>
      <c r="J55" t="s">
        <v>944</v>
      </c>
      <c r="K55" t="s">
        <v>945</v>
      </c>
      <c r="L55" t="s">
        <v>946</v>
      </c>
      <c r="N55" t="s">
        <v>947</v>
      </c>
      <c r="O55" t="s">
        <v>948</v>
      </c>
      <c r="P55" t="s">
        <v>949</v>
      </c>
      <c r="Q55" t="s">
        <v>950</v>
      </c>
      <c r="R55" t="s">
        <v>951</v>
      </c>
      <c r="T55" t="s">
        <v>952</v>
      </c>
      <c r="U55" t="s">
        <v>943</v>
      </c>
      <c r="V55" t="s">
        <v>953</v>
      </c>
      <c r="Z55" t="s">
        <v>954</v>
      </c>
      <c r="AA55" t="s">
        <v>955</v>
      </c>
      <c r="AE55" t="s">
        <v>956</v>
      </c>
      <c r="AF55" t="s">
        <v>957</v>
      </c>
      <c r="AG55" t="s">
        <v>958</v>
      </c>
    </row>
    <row r="56" spans="1:33" x14ac:dyDescent="0.25">
      <c r="A56" t="s">
        <v>959</v>
      </c>
      <c r="E56" t="s">
        <v>960</v>
      </c>
      <c r="F56" t="s">
        <v>961</v>
      </c>
      <c r="G56" t="s">
        <v>962</v>
      </c>
      <c r="I56" t="s">
        <v>963</v>
      </c>
      <c r="J56" t="s">
        <v>964</v>
      </c>
      <c r="K56" t="s">
        <v>965</v>
      </c>
      <c r="L56" t="s">
        <v>966</v>
      </c>
      <c r="N56" t="s">
        <v>967</v>
      </c>
      <c r="O56" t="s">
        <v>968</v>
      </c>
      <c r="P56" t="s">
        <v>969</v>
      </c>
      <c r="Q56" t="s">
        <v>970</v>
      </c>
      <c r="R56" t="s">
        <v>971</v>
      </c>
      <c r="T56" t="s">
        <v>972</v>
      </c>
      <c r="U56" t="s">
        <v>973</v>
      </c>
      <c r="V56" t="s">
        <v>974</v>
      </c>
      <c r="Z56" t="s">
        <v>881</v>
      </c>
      <c r="AA56" t="s">
        <v>975</v>
      </c>
      <c r="AE56" t="s">
        <v>976</v>
      </c>
      <c r="AF56" t="s">
        <v>977</v>
      </c>
      <c r="AG56" t="s">
        <v>978</v>
      </c>
    </row>
    <row r="57" spans="1:33" x14ac:dyDescent="0.25">
      <c r="A57" t="s">
        <v>979</v>
      </c>
      <c r="E57" t="s">
        <v>980</v>
      </c>
      <c r="F57" t="s">
        <v>981</v>
      </c>
      <c r="G57" t="s">
        <v>982</v>
      </c>
      <c r="I57" t="s">
        <v>983</v>
      </c>
      <c r="J57" t="s">
        <v>984</v>
      </c>
      <c r="K57" t="s">
        <v>985</v>
      </c>
      <c r="L57" t="s">
        <v>986</v>
      </c>
      <c r="N57" t="s">
        <v>987</v>
      </c>
      <c r="P57" t="s">
        <v>988</v>
      </c>
      <c r="Q57" t="s">
        <v>989</v>
      </c>
      <c r="R57" t="s">
        <v>990</v>
      </c>
      <c r="T57" t="s">
        <v>991</v>
      </c>
      <c r="U57" t="s">
        <v>992</v>
      </c>
      <c r="V57" t="s">
        <v>993</v>
      </c>
      <c r="Z57" t="s">
        <v>994</v>
      </c>
      <c r="AA57" t="s">
        <v>995</v>
      </c>
      <c r="AE57" t="s">
        <v>996</v>
      </c>
      <c r="AF57" t="s">
        <v>997</v>
      </c>
      <c r="AG57" t="s">
        <v>998</v>
      </c>
    </row>
    <row r="58" spans="1:33" x14ac:dyDescent="0.25">
      <c r="A58" t="s">
        <v>999</v>
      </c>
      <c r="E58" t="s">
        <v>1000</v>
      </c>
      <c r="F58" t="s">
        <v>1001</v>
      </c>
      <c r="G58" t="s">
        <v>1002</v>
      </c>
      <c r="I58" t="s">
        <v>1003</v>
      </c>
      <c r="J58" t="s">
        <v>1004</v>
      </c>
      <c r="K58" t="s">
        <v>1005</v>
      </c>
      <c r="L58" t="s">
        <v>1006</v>
      </c>
      <c r="N58" t="s">
        <v>1007</v>
      </c>
      <c r="P58" t="s">
        <v>1008</v>
      </c>
      <c r="Q58" t="s">
        <v>1009</v>
      </c>
      <c r="R58" t="s">
        <v>1010</v>
      </c>
      <c r="T58" t="s">
        <v>1011</v>
      </c>
      <c r="U58" t="s">
        <v>1012</v>
      </c>
      <c r="V58" t="s">
        <v>1013</v>
      </c>
      <c r="Z58" t="s">
        <v>933</v>
      </c>
      <c r="AE58" t="s">
        <v>1014</v>
      </c>
      <c r="AF58" t="s">
        <v>1015</v>
      </c>
      <c r="AG58" t="s">
        <v>1016</v>
      </c>
    </row>
    <row r="59" spans="1:33" x14ac:dyDescent="0.25">
      <c r="E59" t="s">
        <v>1017</v>
      </c>
      <c r="F59" t="s">
        <v>1018</v>
      </c>
      <c r="G59" t="s">
        <v>1019</v>
      </c>
      <c r="I59" t="s">
        <v>1020</v>
      </c>
      <c r="J59" t="s">
        <v>1021</v>
      </c>
      <c r="K59" t="s">
        <v>1022</v>
      </c>
      <c r="L59" t="s">
        <v>1023</v>
      </c>
      <c r="P59" t="s">
        <v>1024</v>
      </c>
      <c r="Q59" t="s">
        <v>1025</v>
      </c>
      <c r="R59" t="s">
        <v>1026</v>
      </c>
      <c r="T59" t="s">
        <v>1027</v>
      </c>
      <c r="U59" t="s">
        <v>1028</v>
      </c>
      <c r="V59" t="s">
        <v>1029</v>
      </c>
      <c r="Z59" t="s">
        <v>968</v>
      </c>
      <c r="AE59" t="s">
        <v>1030</v>
      </c>
      <c r="AF59" t="s">
        <v>1031</v>
      </c>
      <c r="AG59" t="s">
        <v>1032</v>
      </c>
    </row>
    <row r="60" spans="1:33" x14ac:dyDescent="0.25">
      <c r="F60" t="s">
        <v>1033</v>
      </c>
      <c r="G60" t="s">
        <v>1034</v>
      </c>
      <c r="I60" t="s">
        <v>1035</v>
      </c>
      <c r="J60" t="s">
        <v>1036</v>
      </c>
      <c r="K60" t="s">
        <v>1037</v>
      </c>
      <c r="L60" t="s">
        <v>1038</v>
      </c>
      <c r="P60" t="s">
        <v>1039</v>
      </c>
      <c r="R60" t="s">
        <v>1040</v>
      </c>
      <c r="T60" t="s">
        <v>1041</v>
      </c>
      <c r="U60" t="s">
        <v>1042</v>
      </c>
      <c r="V60" t="s">
        <v>1043</v>
      </c>
      <c r="Z60" t="s">
        <v>1044</v>
      </c>
      <c r="AE60" t="s">
        <v>1045</v>
      </c>
      <c r="AF60" t="s">
        <v>1046</v>
      </c>
      <c r="AG60" t="s">
        <v>1047</v>
      </c>
    </row>
    <row r="61" spans="1:33" x14ac:dyDescent="0.25">
      <c r="F61" t="s">
        <v>1048</v>
      </c>
      <c r="G61" t="s">
        <v>1049</v>
      </c>
      <c r="I61" t="s">
        <v>1028</v>
      </c>
      <c r="J61" t="s">
        <v>1050</v>
      </c>
      <c r="K61" t="s">
        <v>1051</v>
      </c>
      <c r="L61" t="s">
        <v>1052</v>
      </c>
      <c r="P61" t="s">
        <v>1053</v>
      </c>
      <c r="R61" t="s">
        <v>1054</v>
      </c>
      <c r="T61" t="s">
        <v>1055</v>
      </c>
      <c r="U61" t="s">
        <v>1056</v>
      </c>
      <c r="V61" t="s">
        <v>1057</v>
      </c>
      <c r="Z61" t="s">
        <v>824</v>
      </c>
      <c r="AE61" t="s">
        <v>1058</v>
      </c>
      <c r="AF61" t="s">
        <v>1059</v>
      </c>
      <c r="AG61" t="s">
        <v>1060</v>
      </c>
    </row>
    <row r="62" spans="1:33" x14ac:dyDescent="0.25">
      <c r="F62" t="s">
        <v>1061</v>
      </c>
      <c r="G62" t="s">
        <v>1062</v>
      </c>
      <c r="I62" t="s">
        <v>1063</v>
      </c>
      <c r="J62" t="s">
        <v>1064</v>
      </c>
      <c r="P62" t="s">
        <v>1065</v>
      </c>
      <c r="R62" t="s">
        <v>1066</v>
      </c>
      <c r="T62" t="s">
        <v>1067</v>
      </c>
      <c r="U62" t="s">
        <v>1068</v>
      </c>
      <c r="V62" t="s">
        <v>1069</v>
      </c>
      <c r="Z62" t="s">
        <v>1070</v>
      </c>
      <c r="AE62" t="s">
        <v>1071</v>
      </c>
      <c r="AF62" t="s">
        <v>1072</v>
      </c>
      <c r="AG62" t="s">
        <v>1073</v>
      </c>
    </row>
    <row r="63" spans="1:33" x14ac:dyDescent="0.25">
      <c r="F63" t="s">
        <v>1074</v>
      </c>
      <c r="G63" t="s">
        <v>1075</v>
      </c>
      <c r="I63" t="s">
        <v>1076</v>
      </c>
      <c r="J63" t="s">
        <v>1077</v>
      </c>
      <c r="P63" t="s">
        <v>1078</v>
      </c>
      <c r="R63" t="s">
        <v>1079</v>
      </c>
      <c r="T63" t="s">
        <v>1080</v>
      </c>
      <c r="U63" t="s">
        <v>1081</v>
      </c>
      <c r="V63" t="s">
        <v>1082</v>
      </c>
      <c r="Z63" t="s">
        <v>1083</v>
      </c>
      <c r="AE63" t="s">
        <v>1084</v>
      </c>
      <c r="AF63" t="s">
        <v>1085</v>
      </c>
      <c r="AG63" t="s">
        <v>1086</v>
      </c>
    </row>
    <row r="64" spans="1:33" x14ac:dyDescent="0.25">
      <c r="F64" t="s">
        <v>1087</v>
      </c>
      <c r="G64" t="s">
        <v>1088</v>
      </c>
      <c r="I64" t="s">
        <v>1089</v>
      </c>
      <c r="P64" t="s">
        <v>1090</v>
      </c>
      <c r="R64" t="s">
        <v>1091</v>
      </c>
      <c r="T64" t="s">
        <v>1092</v>
      </c>
      <c r="V64" t="s">
        <v>1093</v>
      </c>
      <c r="Z64" t="s">
        <v>1094</v>
      </c>
      <c r="AE64" t="s">
        <v>1095</v>
      </c>
      <c r="AF64" t="s">
        <v>1096</v>
      </c>
      <c r="AG64" t="s">
        <v>1097</v>
      </c>
    </row>
    <row r="65" spans="6:33" x14ac:dyDescent="0.25">
      <c r="F65" t="s">
        <v>1098</v>
      </c>
      <c r="G65" t="s">
        <v>1099</v>
      </c>
      <c r="I65" t="s">
        <v>1100</v>
      </c>
      <c r="P65" t="s">
        <v>1101</v>
      </c>
      <c r="R65" t="s">
        <v>1102</v>
      </c>
      <c r="T65" t="s">
        <v>1103</v>
      </c>
      <c r="V65" t="s">
        <v>1104</v>
      </c>
      <c r="Z65" t="s">
        <v>992</v>
      </c>
      <c r="AE65" t="s">
        <v>1105</v>
      </c>
      <c r="AF65" t="s">
        <v>1106</v>
      </c>
      <c r="AG65" t="s">
        <v>1107</v>
      </c>
    </row>
    <row r="66" spans="6:33" x14ac:dyDescent="0.25">
      <c r="F66" t="s">
        <v>1108</v>
      </c>
      <c r="G66" t="s">
        <v>1109</v>
      </c>
      <c r="I66" t="s">
        <v>1110</v>
      </c>
      <c r="P66" t="s">
        <v>1111</v>
      </c>
      <c r="R66" t="s">
        <v>1112</v>
      </c>
      <c r="T66" t="s">
        <v>1113</v>
      </c>
      <c r="Z66" t="s">
        <v>1012</v>
      </c>
      <c r="AE66" t="s">
        <v>1114</v>
      </c>
      <c r="AG66" t="s">
        <v>1115</v>
      </c>
    </row>
    <row r="67" spans="6:33" x14ac:dyDescent="0.25">
      <c r="F67" t="s">
        <v>1116</v>
      </c>
      <c r="G67" t="s">
        <v>1117</v>
      </c>
      <c r="I67" t="s">
        <v>1056</v>
      </c>
      <c r="P67" t="s">
        <v>1118</v>
      </c>
      <c r="R67" t="s">
        <v>1119</v>
      </c>
      <c r="Z67" t="s">
        <v>1028</v>
      </c>
      <c r="AE67" t="s">
        <v>1120</v>
      </c>
      <c r="AG67" t="s">
        <v>1121</v>
      </c>
    </row>
    <row r="68" spans="6:33" x14ac:dyDescent="0.25">
      <c r="F68" t="s">
        <v>1122</v>
      </c>
      <c r="G68" t="s">
        <v>1123</v>
      </c>
      <c r="I68" t="s">
        <v>1124</v>
      </c>
      <c r="P68" t="s">
        <v>1125</v>
      </c>
      <c r="R68" t="s">
        <v>1126</v>
      </c>
      <c r="Z68" t="s">
        <v>1127</v>
      </c>
      <c r="AE68" t="s">
        <v>1128</v>
      </c>
      <c r="AG68" t="s">
        <v>1129</v>
      </c>
    </row>
    <row r="69" spans="6:33" x14ac:dyDescent="0.25">
      <c r="F69" t="s">
        <v>1130</v>
      </c>
      <c r="G69" t="s">
        <v>1131</v>
      </c>
      <c r="I69" t="s">
        <v>1132</v>
      </c>
      <c r="P69" t="s">
        <v>1133</v>
      </c>
      <c r="R69" t="s">
        <v>1134</v>
      </c>
      <c r="AE69" t="s">
        <v>1135</v>
      </c>
      <c r="AG69" t="s">
        <v>1136</v>
      </c>
    </row>
    <row r="70" spans="6:33" x14ac:dyDescent="0.25">
      <c r="F70" t="s">
        <v>1137</v>
      </c>
      <c r="G70" t="s">
        <v>1138</v>
      </c>
      <c r="I70" t="s">
        <v>1139</v>
      </c>
      <c r="P70" t="s">
        <v>1140</v>
      </c>
      <c r="R70" t="s">
        <v>1141</v>
      </c>
      <c r="AG70" t="s">
        <v>1142</v>
      </c>
    </row>
    <row r="71" spans="6:33" x14ac:dyDescent="0.25">
      <c r="F71" t="s">
        <v>1143</v>
      </c>
      <c r="G71" t="s">
        <v>1144</v>
      </c>
      <c r="P71" t="s">
        <v>1145</v>
      </c>
      <c r="R71" t="s">
        <v>1146</v>
      </c>
      <c r="AG71" t="s">
        <v>1147</v>
      </c>
    </row>
    <row r="72" spans="6:33" x14ac:dyDescent="0.25">
      <c r="F72" t="s">
        <v>1148</v>
      </c>
      <c r="G72" t="s">
        <v>1149</v>
      </c>
      <c r="P72" t="s">
        <v>1150</v>
      </c>
      <c r="R72" t="s">
        <v>1151</v>
      </c>
      <c r="AG72" t="s">
        <v>1152</v>
      </c>
    </row>
    <row r="73" spans="6:33" x14ac:dyDescent="0.25">
      <c r="F73" t="s">
        <v>1153</v>
      </c>
      <c r="G73" t="s">
        <v>1154</v>
      </c>
      <c r="P73" t="s">
        <v>1155</v>
      </c>
      <c r="AG73" t="s">
        <v>1156</v>
      </c>
    </row>
    <row r="74" spans="6:33" x14ac:dyDescent="0.25">
      <c r="F74" t="s">
        <v>1157</v>
      </c>
      <c r="G74" t="s">
        <v>1158</v>
      </c>
      <c r="P74" t="s">
        <v>1159</v>
      </c>
      <c r="AG74" t="s">
        <v>1160</v>
      </c>
    </row>
    <row r="75" spans="6:33" x14ac:dyDescent="0.25">
      <c r="G75" t="s">
        <v>1161</v>
      </c>
      <c r="AG75" t="s">
        <v>1162</v>
      </c>
    </row>
    <row r="76" spans="6:33" x14ac:dyDescent="0.25">
      <c r="G76" t="s">
        <v>1163</v>
      </c>
      <c r="AG76" t="s">
        <v>1164</v>
      </c>
    </row>
    <row r="77" spans="6:33" x14ac:dyDescent="0.25">
      <c r="G77" t="s">
        <v>1165</v>
      </c>
      <c r="AG77" t="s">
        <v>1166</v>
      </c>
    </row>
    <row r="78" spans="6:33" x14ac:dyDescent="0.25">
      <c r="G78" t="s">
        <v>1167</v>
      </c>
      <c r="AG78" t="s">
        <v>1168</v>
      </c>
    </row>
    <row r="79" spans="6:33" x14ac:dyDescent="0.25">
      <c r="G79" t="s">
        <v>1169</v>
      </c>
      <c r="AG79" t="s">
        <v>1170</v>
      </c>
    </row>
    <row r="80" spans="6:33" x14ac:dyDescent="0.25">
      <c r="G80" t="s">
        <v>1171</v>
      </c>
      <c r="AG80" t="s">
        <v>1172</v>
      </c>
    </row>
    <row r="81" spans="7:33" x14ac:dyDescent="0.25">
      <c r="G81" t="s">
        <v>1173</v>
      </c>
      <c r="AG81" t="s">
        <v>1174</v>
      </c>
    </row>
    <row r="82" spans="7:33" x14ac:dyDescent="0.25">
      <c r="G82" t="s">
        <v>1175</v>
      </c>
      <c r="AG82" t="s">
        <v>1176</v>
      </c>
    </row>
    <row r="83" spans="7:33" x14ac:dyDescent="0.25">
      <c r="G83" t="s">
        <v>1177</v>
      </c>
      <c r="AG83" t="s">
        <v>1178</v>
      </c>
    </row>
    <row r="84" spans="7:33" x14ac:dyDescent="0.25">
      <c r="AG84" t="s">
        <v>1179</v>
      </c>
    </row>
    <row r="85" spans="7:33" x14ac:dyDescent="0.25">
      <c r="AG85" t="s">
        <v>1180</v>
      </c>
    </row>
    <row r="86" spans="7:33" x14ac:dyDescent="0.25">
      <c r="AG86" t="s">
        <v>1181</v>
      </c>
    </row>
    <row r="87" spans="7:33" x14ac:dyDescent="0.25">
      <c r="AG87" t="s">
        <v>1182</v>
      </c>
    </row>
    <row r="88" spans="7:33" x14ac:dyDescent="0.25">
      <c r="AG88" t="s">
        <v>1183</v>
      </c>
    </row>
    <row r="89" spans="7:33" x14ac:dyDescent="0.25">
      <c r="AG89" t="s">
        <v>1184</v>
      </c>
    </row>
    <row r="90" spans="7:33" x14ac:dyDescent="0.25">
      <c r="AG90" t="s">
        <v>1185</v>
      </c>
    </row>
    <row r="91" spans="7:33" x14ac:dyDescent="0.25">
      <c r="AG91" t="s">
        <v>1186</v>
      </c>
    </row>
    <row r="92" spans="7:33" x14ac:dyDescent="0.25">
      <c r="AG92" t="s">
        <v>1187</v>
      </c>
    </row>
    <row r="93" spans="7:33" x14ac:dyDescent="0.25">
      <c r="AG93" t="s">
        <v>1188</v>
      </c>
    </row>
    <row r="94" spans="7:33" x14ac:dyDescent="0.25">
      <c r="AG94" t="s">
        <v>1189</v>
      </c>
    </row>
    <row r="95" spans="7:33" x14ac:dyDescent="0.25">
      <c r="AG95" t="s">
        <v>1190</v>
      </c>
    </row>
    <row r="96" spans="7:33" x14ac:dyDescent="0.25">
      <c r="AG96" t="s">
        <v>1191</v>
      </c>
    </row>
    <row r="97" spans="33:33" x14ac:dyDescent="0.25">
      <c r="AG97" t="s">
        <v>1192</v>
      </c>
    </row>
    <row r="98" spans="33:33" x14ac:dyDescent="0.25">
      <c r="AG98" t="s">
        <v>1193</v>
      </c>
    </row>
    <row r="99" spans="33:33" x14ac:dyDescent="0.25">
      <c r="AG99" t="s">
        <v>1194</v>
      </c>
    </row>
    <row r="100" spans="33:33" x14ac:dyDescent="0.25">
      <c r="AG100" t="s">
        <v>1195</v>
      </c>
    </row>
    <row r="101" spans="33:33" x14ac:dyDescent="0.25">
      <c r="AG101" t="s">
        <v>1196</v>
      </c>
    </row>
    <row r="102" spans="33:33" x14ac:dyDescent="0.25">
      <c r="AG102" s="13" t="s">
        <v>1197</v>
      </c>
    </row>
    <row r="103" spans="33:33" ht="36" x14ac:dyDescent="0.25">
      <c r="AG103" s="13" t="s">
        <v>1198</v>
      </c>
    </row>
  </sheetData>
  <protectedRanges>
    <protectedRange password="C4EB" sqref="E6:E8" name="Диапазон1"/>
  </protectedRange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348"/>
  <sheetViews>
    <sheetView tabSelected="1" zoomScale="77" zoomScaleNormal="77" workbookViewId="0">
      <selection sqref="A1:C1"/>
    </sheetView>
  </sheetViews>
  <sheetFormatPr defaultRowHeight="15" x14ac:dyDescent="0.25"/>
  <cols>
    <col min="1" max="1" width="28.140625" style="46" customWidth="1"/>
    <col min="2" max="2" width="62.140625" style="46" customWidth="1"/>
    <col min="3" max="3" width="9.140625" style="16"/>
    <col min="4" max="4" width="10" style="47" customWidth="1"/>
    <col min="5" max="5" width="10" style="16" customWidth="1"/>
    <col min="6" max="7" width="10" style="17" customWidth="1"/>
    <col min="8" max="17" width="9.140625" style="16"/>
    <col min="18" max="18" width="10.42578125" style="16" bestFit="1" customWidth="1"/>
    <col min="19" max="16384" width="9.140625" style="16"/>
  </cols>
  <sheetData>
    <row r="1" spans="1:45" x14ac:dyDescent="0.25">
      <c r="A1" s="170" t="s">
        <v>0</v>
      </c>
      <c r="B1" s="170"/>
      <c r="C1" s="170"/>
      <c r="D1" s="15"/>
    </row>
    <row r="2" spans="1:45" ht="42.75" x14ac:dyDescent="0.25">
      <c r="A2" s="171" t="s">
        <v>1</v>
      </c>
      <c r="B2" s="171"/>
      <c r="C2" s="18" t="s">
        <v>2</v>
      </c>
      <c r="D2" s="19" t="s">
        <v>353</v>
      </c>
      <c r="E2" s="19" t="s">
        <v>353</v>
      </c>
      <c r="F2" s="19" t="s">
        <v>353</v>
      </c>
      <c r="G2" s="19" t="s">
        <v>353</v>
      </c>
      <c r="H2" s="19" t="s">
        <v>353</v>
      </c>
      <c r="I2" s="19" t="s">
        <v>353</v>
      </c>
      <c r="J2" s="19" t="s">
        <v>353</v>
      </c>
      <c r="K2" s="19" t="s">
        <v>353</v>
      </c>
      <c r="L2" s="19" t="s">
        <v>353</v>
      </c>
      <c r="M2" s="19" t="s">
        <v>353</v>
      </c>
      <c r="N2" s="19" t="s">
        <v>353</v>
      </c>
      <c r="O2" s="19" t="s">
        <v>353</v>
      </c>
      <c r="P2" s="19" t="s">
        <v>353</v>
      </c>
      <c r="Q2" s="19" t="s">
        <v>353</v>
      </c>
      <c r="R2" s="19" t="s">
        <v>353</v>
      </c>
      <c r="S2" s="19" t="s">
        <v>353</v>
      </c>
      <c r="T2" s="19" t="s">
        <v>353</v>
      </c>
      <c r="U2" s="19" t="s">
        <v>353</v>
      </c>
      <c r="V2" s="19" t="s">
        <v>353</v>
      </c>
      <c r="W2" s="19" t="s">
        <v>353</v>
      </c>
      <c r="X2" s="19" t="s">
        <v>353</v>
      </c>
      <c r="Y2" s="19" t="s">
        <v>353</v>
      </c>
      <c r="Z2" s="19" t="s">
        <v>353</v>
      </c>
      <c r="AA2" s="19" t="s">
        <v>353</v>
      </c>
      <c r="AB2" s="19" t="s">
        <v>353</v>
      </c>
      <c r="AC2" s="19" t="s">
        <v>353</v>
      </c>
      <c r="AD2" s="19" t="s">
        <v>353</v>
      </c>
      <c r="AE2" s="19" t="s">
        <v>353</v>
      </c>
      <c r="AF2" s="19" t="s">
        <v>353</v>
      </c>
      <c r="AG2" s="19" t="s">
        <v>353</v>
      </c>
      <c r="AH2" s="19" t="s">
        <v>353</v>
      </c>
      <c r="AI2" s="19" t="s">
        <v>353</v>
      </c>
      <c r="AJ2" s="19" t="s">
        <v>353</v>
      </c>
      <c r="AK2" s="19" t="s">
        <v>353</v>
      </c>
      <c r="AL2" s="19" t="s">
        <v>353</v>
      </c>
      <c r="AM2" s="19" t="s">
        <v>353</v>
      </c>
      <c r="AN2" s="19" t="s">
        <v>353</v>
      </c>
      <c r="AO2" s="19" t="s">
        <v>353</v>
      </c>
      <c r="AP2" s="19" t="s">
        <v>353</v>
      </c>
      <c r="AQ2" s="19" t="s">
        <v>353</v>
      </c>
      <c r="AR2" s="19" t="s">
        <v>353</v>
      </c>
      <c r="AS2" s="19" t="s">
        <v>353</v>
      </c>
    </row>
    <row r="3" spans="1:45" ht="61.5" customHeight="1" x14ac:dyDescent="0.25">
      <c r="A3" s="172" t="s">
        <v>3</v>
      </c>
      <c r="B3" s="173"/>
      <c r="C3" s="1" t="s">
        <v>4</v>
      </c>
      <c r="D3" s="99" t="s">
        <v>397</v>
      </c>
      <c r="E3" s="99" t="s">
        <v>397</v>
      </c>
      <c r="F3" s="99" t="s">
        <v>1256</v>
      </c>
      <c r="G3" s="99" t="s">
        <v>1267</v>
      </c>
      <c r="H3" s="9" t="s">
        <v>1267</v>
      </c>
      <c r="I3" s="99" t="s">
        <v>1267</v>
      </c>
      <c r="J3" s="99" t="s">
        <v>1299</v>
      </c>
      <c r="K3" s="99" t="s">
        <v>1310</v>
      </c>
      <c r="L3" s="99" t="s">
        <v>1267</v>
      </c>
      <c r="M3" s="99" t="s">
        <v>1384</v>
      </c>
      <c r="N3" s="117" t="s">
        <v>1341</v>
      </c>
      <c r="O3" s="99" t="s">
        <v>1384</v>
      </c>
      <c r="P3" s="123" t="s">
        <v>1349</v>
      </c>
      <c r="Q3" s="99" t="s">
        <v>1267</v>
      </c>
      <c r="R3" s="99" t="s">
        <v>1364</v>
      </c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</row>
    <row r="4" spans="1:45" ht="56.25" customHeight="1" x14ac:dyDescent="0.25">
      <c r="A4" s="174" t="s">
        <v>5</v>
      </c>
      <c r="B4" s="174"/>
      <c r="C4" s="2" t="s">
        <v>6</v>
      </c>
      <c r="D4" s="100" t="s">
        <v>1235</v>
      </c>
      <c r="E4" s="100" t="s">
        <v>1246</v>
      </c>
      <c r="F4" s="100" t="s">
        <v>1257</v>
      </c>
      <c r="G4" s="100" t="s">
        <v>1268</v>
      </c>
      <c r="H4" s="10" t="s">
        <v>1279</v>
      </c>
      <c r="I4" s="100" t="s">
        <v>1287</v>
      </c>
      <c r="J4" s="100" t="s">
        <v>1300</v>
      </c>
      <c r="K4" s="100" t="s">
        <v>1311</v>
      </c>
      <c r="L4" s="100" t="s">
        <v>1320</v>
      </c>
      <c r="M4" s="100" t="s">
        <v>1329</v>
      </c>
      <c r="N4" s="10" t="s">
        <v>1342</v>
      </c>
      <c r="O4" s="100" t="s">
        <v>1385</v>
      </c>
      <c r="P4" s="124" t="s">
        <v>1372</v>
      </c>
      <c r="Q4" s="100" t="s">
        <v>1355</v>
      </c>
      <c r="R4" s="100" t="s">
        <v>1365</v>
      </c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</row>
    <row r="5" spans="1:45" ht="15.75" customHeight="1" x14ac:dyDescent="0.25">
      <c r="A5" s="174"/>
      <c r="B5" s="174"/>
      <c r="C5" s="2" t="s">
        <v>7</v>
      </c>
      <c r="D5" s="99" t="s">
        <v>1236</v>
      </c>
      <c r="E5" s="99" t="s">
        <v>1247</v>
      </c>
      <c r="F5" s="99" t="s">
        <v>1258</v>
      </c>
      <c r="G5" s="99" t="s">
        <v>1269</v>
      </c>
      <c r="H5" s="9" t="s">
        <v>1280</v>
      </c>
      <c r="I5" s="99" t="s">
        <v>1288</v>
      </c>
      <c r="J5" s="99" t="s">
        <v>1301</v>
      </c>
      <c r="K5" s="99" t="s">
        <v>1310</v>
      </c>
      <c r="L5" s="99" t="s">
        <v>1321</v>
      </c>
      <c r="M5" s="99" t="s">
        <v>1330</v>
      </c>
      <c r="N5" s="9" t="s">
        <v>1343</v>
      </c>
      <c r="O5" s="99" t="s">
        <v>1386</v>
      </c>
      <c r="P5" s="123" t="s">
        <v>1373</v>
      </c>
      <c r="Q5" s="99" t="s">
        <v>1356</v>
      </c>
      <c r="R5" s="99" t="s">
        <v>1366</v>
      </c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5" x14ac:dyDescent="0.25">
      <c r="A6" s="175" t="s">
        <v>8</v>
      </c>
      <c r="B6" s="175"/>
      <c r="C6" s="3" t="s">
        <v>4</v>
      </c>
      <c r="D6" s="101" t="s">
        <v>367</v>
      </c>
      <c r="E6" s="101" t="s">
        <v>367</v>
      </c>
      <c r="F6" s="101" t="s">
        <v>367</v>
      </c>
      <c r="G6" s="101" t="s">
        <v>367</v>
      </c>
      <c r="H6" s="101" t="s">
        <v>367</v>
      </c>
      <c r="I6" s="101" t="s">
        <v>367</v>
      </c>
      <c r="J6" s="101" t="s">
        <v>367</v>
      </c>
      <c r="K6" s="101" t="s">
        <v>367</v>
      </c>
      <c r="L6" s="101" t="s">
        <v>367</v>
      </c>
      <c r="M6" s="113" t="s">
        <v>1331</v>
      </c>
      <c r="N6" s="101" t="s">
        <v>367</v>
      </c>
      <c r="O6" s="113" t="s">
        <v>1331</v>
      </c>
      <c r="P6" s="101" t="s">
        <v>367</v>
      </c>
      <c r="Q6" s="101" t="s">
        <v>367</v>
      </c>
      <c r="R6" s="101" t="s">
        <v>367</v>
      </c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</row>
    <row r="7" spans="1:45" x14ac:dyDescent="0.25">
      <c r="A7" s="166" t="s">
        <v>9</v>
      </c>
      <c r="B7" s="166"/>
      <c r="C7" s="1" t="s">
        <v>4</v>
      </c>
      <c r="D7" s="101" t="s">
        <v>369</v>
      </c>
      <c r="E7" s="101" t="s">
        <v>366</v>
      </c>
      <c r="F7" s="101" t="s">
        <v>369</v>
      </c>
      <c r="G7" s="101" t="s">
        <v>369</v>
      </c>
      <c r="H7" s="101" t="s">
        <v>369</v>
      </c>
      <c r="I7" s="101" t="s">
        <v>369</v>
      </c>
      <c r="J7" s="101" t="s">
        <v>369</v>
      </c>
      <c r="K7" s="101" t="s">
        <v>369</v>
      </c>
      <c r="L7" s="101" t="s">
        <v>369</v>
      </c>
      <c r="M7" s="113" t="s">
        <v>369</v>
      </c>
      <c r="N7" s="101" t="s">
        <v>369</v>
      </c>
      <c r="O7" s="113" t="s">
        <v>369</v>
      </c>
      <c r="P7" s="101" t="s">
        <v>369</v>
      </c>
      <c r="Q7" s="101" t="s">
        <v>369</v>
      </c>
      <c r="R7" s="101" t="s">
        <v>369</v>
      </c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</row>
    <row r="8" spans="1:45" ht="45" x14ac:dyDescent="0.25">
      <c r="A8" s="166" t="s">
        <v>10</v>
      </c>
      <c r="B8" s="166"/>
      <c r="C8" s="1" t="s">
        <v>11</v>
      </c>
      <c r="D8" s="99" t="s">
        <v>1237</v>
      </c>
      <c r="E8" s="106" t="s">
        <v>1248</v>
      </c>
      <c r="F8" s="99" t="s">
        <v>1259</v>
      </c>
      <c r="G8" s="99" t="s">
        <v>1270</v>
      </c>
      <c r="H8" s="9" t="s">
        <v>1281</v>
      </c>
      <c r="I8" s="99" t="s">
        <v>1289</v>
      </c>
      <c r="J8" s="106" t="s">
        <v>1302</v>
      </c>
      <c r="K8" s="99" t="s">
        <v>1312</v>
      </c>
      <c r="L8" s="99" t="s">
        <v>1322</v>
      </c>
      <c r="M8" s="99" t="s">
        <v>1332</v>
      </c>
      <c r="N8" s="118" t="s">
        <v>1344</v>
      </c>
      <c r="O8" s="131" t="s">
        <v>1350</v>
      </c>
      <c r="P8" s="123" t="s">
        <v>1374</v>
      </c>
      <c r="Q8" s="99" t="s">
        <v>1357</v>
      </c>
      <c r="R8" s="99" t="s">
        <v>1367</v>
      </c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</row>
    <row r="9" spans="1:45" x14ac:dyDescent="0.25">
      <c r="A9" s="177" t="s">
        <v>12</v>
      </c>
      <c r="B9" s="177"/>
      <c r="C9" s="20" t="s">
        <v>13</v>
      </c>
      <c r="D9" s="99" t="s">
        <v>1238</v>
      </c>
      <c r="E9" s="99" t="s">
        <v>1249</v>
      </c>
      <c r="F9" s="99" t="s">
        <v>1260</v>
      </c>
      <c r="G9" s="99" t="s">
        <v>1271</v>
      </c>
      <c r="H9" s="9" t="s">
        <v>1282</v>
      </c>
      <c r="I9" s="99" t="s">
        <v>1290</v>
      </c>
      <c r="J9" s="99" t="s">
        <v>1303</v>
      </c>
      <c r="K9" s="99" t="s">
        <v>1313</v>
      </c>
      <c r="L9" s="99" t="s">
        <v>1323</v>
      </c>
      <c r="M9" s="99" t="s">
        <v>1333</v>
      </c>
      <c r="N9" s="9" t="s">
        <v>1345</v>
      </c>
      <c r="O9" s="99" t="s">
        <v>1351</v>
      </c>
      <c r="P9" s="123" t="s">
        <v>1375</v>
      </c>
      <c r="Q9" s="99" t="s">
        <v>1358</v>
      </c>
      <c r="R9" s="99" t="s">
        <v>1368</v>
      </c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</row>
    <row r="10" spans="1:45" x14ac:dyDescent="0.25">
      <c r="A10" s="178" t="s">
        <v>14</v>
      </c>
      <c r="B10" s="178"/>
      <c r="C10" s="20" t="s">
        <v>13</v>
      </c>
      <c r="D10" s="99" t="s">
        <v>1239</v>
      </c>
      <c r="E10" s="99" t="s">
        <v>1250</v>
      </c>
      <c r="F10" s="99" t="s">
        <v>1261</v>
      </c>
      <c r="G10" s="99" t="s">
        <v>1272</v>
      </c>
      <c r="H10" s="9" t="s">
        <v>1283</v>
      </c>
      <c r="I10" s="99" t="s">
        <v>1291</v>
      </c>
      <c r="J10" s="99" t="s">
        <v>1304</v>
      </c>
      <c r="K10" s="99" t="s">
        <v>1314</v>
      </c>
      <c r="L10" s="99" t="s">
        <v>1276</v>
      </c>
      <c r="M10" s="99" t="s">
        <v>1334</v>
      </c>
      <c r="N10" s="9" t="s">
        <v>1304</v>
      </c>
      <c r="O10" s="99" t="s">
        <v>1265</v>
      </c>
      <c r="P10" s="123" t="s">
        <v>1304</v>
      </c>
      <c r="Q10" s="99" t="s">
        <v>1328</v>
      </c>
      <c r="R10" s="99" t="s">
        <v>1296</v>
      </c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</row>
    <row r="11" spans="1:45" x14ac:dyDescent="0.25">
      <c r="A11" s="178" t="s">
        <v>15</v>
      </c>
      <c r="B11" s="178"/>
      <c r="C11" s="20" t="s">
        <v>13</v>
      </c>
      <c r="D11" s="99" t="s">
        <v>1240</v>
      </c>
      <c r="E11" s="99" t="s">
        <v>1251</v>
      </c>
      <c r="F11" s="99" t="s">
        <v>1262</v>
      </c>
      <c r="G11" s="99" t="s">
        <v>1251</v>
      </c>
      <c r="H11" s="9" t="s">
        <v>1284</v>
      </c>
      <c r="I11" s="99" t="s">
        <v>1292</v>
      </c>
      <c r="J11" s="99" t="s">
        <v>1266</v>
      </c>
      <c r="K11" s="99" t="s">
        <v>1315</v>
      </c>
      <c r="L11" s="99" t="s">
        <v>1324</v>
      </c>
      <c r="M11" s="99" t="s">
        <v>1335</v>
      </c>
      <c r="N11" s="9" t="s">
        <v>1297</v>
      </c>
      <c r="O11" s="99" t="s">
        <v>1284</v>
      </c>
      <c r="P11" s="123" t="s">
        <v>1376</v>
      </c>
      <c r="Q11" s="99" t="s">
        <v>1359</v>
      </c>
      <c r="R11" s="99" t="s">
        <v>1292</v>
      </c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</row>
    <row r="12" spans="1:45" x14ac:dyDescent="0.25">
      <c r="A12" s="165" t="s">
        <v>16</v>
      </c>
      <c r="B12" s="165"/>
      <c r="C12" s="20" t="s">
        <v>13</v>
      </c>
      <c r="D12" s="99" t="s">
        <v>1241</v>
      </c>
      <c r="E12" s="99">
        <v>8793259386</v>
      </c>
      <c r="F12" s="99">
        <v>8793259354</v>
      </c>
      <c r="G12" s="99" t="s">
        <v>1273</v>
      </c>
      <c r="H12" s="9" t="s">
        <v>1285</v>
      </c>
      <c r="I12" s="99" t="s">
        <v>1293</v>
      </c>
      <c r="J12" s="99" t="s">
        <v>1305</v>
      </c>
      <c r="K12" s="99">
        <v>88793247147</v>
      </c>
      <c r="L12" s="99" t="s">
        <v>1325</v>
      </c>
      <c r="M12" s="99" t="s">
        <v>1336</v>
      </c>
      <c r="N12" s="9" t="s">
        <v>1346</v>
      </c>
      <c r="O12" s="99" t="s">
        <v>1387</v>
      </c>
      <c r="P12" s="123" t="s">
        <v>1377</v>
      </c>
      <c r="Q12" s="99" t="s">
        <v>1360</v>
      </c>
      <c r="R12" s="99">
        <v>89283467878</v>
      </c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</row>
    <row r="13" spans="1:45" ht="45" x14ac:dyDescent="0.25">
      <c r="A13" s="165" t="s">
        <v>17</v>
      </c>
      <c r="B13" s="165"/>
      <c r="C13" s="1" t="s">
        <v>11</v>
      </c>
      <c r="D13" s="99" t="s">
        <v>1242</v>
      </c>
      <c r="E13" s="107" t="s">
        <v>1252</v>
      </c>
      <c r="F13" s="106" t="s">
        <v>1263</v>
      </c>
      <c r="G13" s="106" t="s">
        <v>1274</v>
      </c>
      <c r="H13" s="9" t="s">
        <v>1286</v>
      </c>
      <c r="I13" s="109" t="s">
        <v>1294</v>
      </c>
      <c r="J13" s="106" t="s">
        <v>1306</v>
      </c>
      <c r="K13" s="106" t="s">
        <v>1316</v>
      </c>
      <c r="L13" s="106" t="s">
        <v>1326</v>
      </c>
      <c r="M13" s="111" t="s">
        <v>1337</v>
      </c>
      <c r="N13" s="119" t="s">
        <v>1347</v>
      </c>
      <c r="O13" s="131" t="s">
        <v>1352</v>
      </c>
      <c r="P13" s="123" t="s">
        <v>1378</v>
      </c>
      <c r="Q13" s="106" t="s">
        <v>1361</v>
      </c>
      <c r="R13" s="122" t="s">
        <v>1369</v>
      </c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</row>
    <row r="14" spans="1:45" x14ac:dyDescent="0.25">
      <c r="A14" s="177" t="s">
        <v>18</v>
      </c>
      <c r="B14" s="177"/>
      <c r="C14" s="20" t="s">
        <v>13</v>
      </c>
      <c r="D14" s="99" t="s">
        <v>1243</v>
      </c>
      <c r="E14" s="99" t="s">
        <v>1253</v>
      </c>
      <c r="F14" s="99" t="s">
        <v>1264</v>
      </c>
      <c r="G14" s="99" t="s">
        <v>1275</v>
      </c>
      <c r="H14" s="9">
        <v>0</v>
      </c>
      <c r="I14" s="99" t="s">
        <v>1295</v>
      </c>
      <c r="J14" s="99" t="s">
        <v>1307</v>
      </c>
      <c r="K14" s="99" t="s">
        <v>1317</v>
      </c>
      <c r="L14" s="99" t="s">
        <v>1327</v>
      </c>
      <c r="M14" s="99" t="s">
        <v>1338</v>
      </c>
      <c r="N14" s="9" t="s">
        <v>1345</v>
      </c>
      <c r="O14" s="99" t="s">
        <v>1253</v>
      </c>
      <c r="P14" s="123" t="s">
        <v>1379</v>
      </c>
      <c r="Q14" s="99" t="s">
        <v>1362</v>
      </c>
      <c r="R14" s="99" t="s">
        <v>1370</v>
      </c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5" x14ac:dyDescent="0.25">
      <c r="A15" s="164" t="s">
        <v>14</v>
      </c>
      <c r="B15" s="164"/>
      <c r="C15" s="20" t="s">
        <v>13</v>
      </c>
      <c r="D15" s="99" t="s">
        <v>1244</v>
      </c>
      <c r="E15" s="99" t="s">
        <v>1254</v>
      </c>
      <c r="F15" s="99" t="s">
        <v>1265</v>
      </c>
      <c r="G15" s="99" t="s">
        <v>1276</v>
      </c>
      <c r="H15" s="9">
        <v>0</v>
      </c>
      <c r="I15" s="99" t="s">
        <v>1296</v>
      </c>
      <c r="J15" s="99" t="s">
        <v>1308</v>
      </c>
      <c r="K15" s="99" t="s">
        <v>1318</v>
      </c>
      <c r="L15" s="99" t="s">
        <v>1328</v>
      </c>
      <c r="M15" s="99" t="s">
        <v>1339</v>
      </c>
      <c r="N15" s="9" t="s">
        <v>1304</v>
      </c>
      <c r="O15" s="99" t="s">
        <v>1353</v>
      </c>
      <c r="P15" s="123" t="s">
        <v>1380</v>
      </c>
      <c r="Q15" s="99" t="s">
        <v>1363</v>
      </c>
      <c r="R15" s="99" t="s">
        <v>1244</v>
      </c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</row>
    <row r="16" spans="1:45" x14ac:dyDescent="0.25">
      <c r="A16" s="164" t="s">
        <v>19</v>
      </c>
      <c r="B16" s="164"/>
      <c r="C16" s="20" t="s">
        <v>13</v>
      </c>
      <c r="D16" s="99" t="s">
        <v>1245</v>
      </c>
      <c r="E16" s="99" t="s">
        <v>1255</v>
      </c>
      <c r="F16" s="99" t="s">
        <v>1266</v>
      </c>
      <c r="G16" s="99" t="s">
        <v>1277</v>
      </c>
      <c r="H16" s="9">
        <v>0</v>
      </c>
      <c r="I16" s="99" t="s">
        <v>1297</v>
      </c>
      <c r="J16" s="99" t="s">
        <v>1240</v>
      </c>
      <c r="K16" s="99" t="s">
        <v>1319</v>
      </c>
      <c r="L16" s="99" t="s">
        <v>1297</v>
      </c>
      <c r="M16" s="99" t="s">
        <v>1251</v>
      </c>
      <c r="N16" s="9" t="s">
        <v>1297</v>
      </c>
      <c r="O16" s="99" t="s">
        <v>1255</v>
      </c>
      <c r="P16" s="123" t="s">
        <v>1284</v>
      </c>
      <c r="Q16" s="99" t="s">
        <v>1284</v>
      </c>
      <c r="R16" s="99" t="s">
        <v>1371</v>
      </c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</row>
    <row r="17" spans="1:44" x14ac:dyDescent="0.25">
      <c r="A17" s="165" t="s">
        <v>16</v>
      </c>
      <c r="B17" s="165"/>
      <c r="C17" s="20" t="s">
        <v>13</v>
      </c>
      <c r="D17" s="99" t="s">
        <v>1241</v>
      </c>
      <c r="E17" s="99">
        <v>8793259386</v>
      </c>
      <c r="F17" s="99">
        <v>8793259354</v>
      </c>
      <c r="G17" s="99" t="s">
        <v>1278</v>
      </c>
      <c r="H17" s="9">
        <v>0</v>
      </c>
      <c r="I17" s="99" t="s">
        <v>1298</v>
      </c>
      <c r="J17" s="99" t="s">
        <v>1309</v>
      </c>
      <c r="K17" s="99">
        <v>88793247147</v>
      </c>
      <c r="L17" s="99" t="s">
        <v>1325</v>
      </c>
      <c r="M17" s="99" t="s">
        <v>1340</v>
      </c>
      <c r="N17" s="9" t="s">
        <v>1346</v>
      </c>
      <c r="O17" s="99" t="s">
        <v>1387</v>
      </c>
      <c r="P17" s="123" t="s">
        <v>1377</v>
      </c>
      <c r="Q17" s="99" t="s">
        <v>1360</v>
      </c>
      <c r="R17" s="99">
        <v>88793259806</v>
      </c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</row>
    <row r="18" spans="1:44" ht="45" x14ac:dyDescent="0.25">
      <c r="A18" s="166" t="s">
        <v>17</v>
      </c>
      <c r="B18" s="166"/>
      <c r="C18" s="1" t="s">
        <v>11</v>
      </c>
      <c r="D18" s="99" t="s">
        <v>1242</v>
      </c>
      <c r="E18" s="107" t="s">
        <v>1252</v>
      </c>
      <c r="F18" s="106" t="s">
        <v>1263</v>
      </c>
      <c r="G18" s="106" t="s">
        <v>1274</v>
      </c>
      <c r="H18" s="9">
        <v>0</v>
      </c>
      <c r="I18" s="110" t="s">
        <v>1294</v>
      </c>
      <c r="J18" s="106" t="s">
        <v>1306</v>
      </c>
      <c r="K18" s="99" t="s">
        <v>1316</v>
      </c>
      <c r="L18" s="99" t="s">
        <v>1326</v>
      </c>
      <c r="M18" s="112" t="s">
        <v>1337</v>
      </c>
      <c r="N18" s="110" t="s">
        <v>1348</v>
      </c>
      <c r="O18" s="131" t="s">
        <v>1383</v>
      </c>
      <c r="P18" s="123" t="s">
        <v>1378</v>
      </c>
      <c r="Q18" s="99" t="s">
        <v>1361</v>
      </c>
      <c r="R18" s="122" t="s">
        <v>1369</v>
      </c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</row>
    <row r="19" spans="1:44" ht="45" x14ac:dyDescent="0.25">
      <c r="A19" s="176" t="s">
        <v>20</v>
      </c>
      <c r="B19" s="21" t="s">
        <v>21</v>
      </c>
      <c r="C19" s="22" t="s">
        <v>22</v>
      </c>
      <c r="D19" s="99">
        <v>1</v>
      </c>
      <c r="E19" s="99">
        <v>0</v>
      </c>
      <c r="F19" s="99">
        <v>0</v>
      </c>
      <c r="G19" s="99">
        <v>0</v>
      </c>
      <c r="H19" s="9">
        <v>0</v>
      </c>
      <c r="I19" s="99">
        <v>1</v>
      </c>
      <c r="J19" s="99">
        <v>0</v>
      </c>
      <c r="K19" s="99">
        <v>0</v>
      </c>
      <c r="L19" s="99">
        <v>1</v>
      </c>
      <c r="M19" s="99">
        <v>1</v>
      </c>
      <c r="N19" s="99">
        <v>0</v>
      </c>
      <c r="O19" s="99">
        <v>0</v>
      </c>
      <c r="P19" s="123">
        <v>0</v>
      </c>
      <c r="Q19" s="99">
        <v>0</v>
      </c>
      <c r="R19" s="99">
        <v>0</v>
      </c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</row>
    <row r="20" spans="1:44" x14ac:dyDescent="0.25">
      <c r="A20" s="176"/>
      <c r="B20" s="21" t="s">
        <v>23</v>
      </c>
      <c r="C20" s="22" t="s">
        <v>22</v>
      </c>
      <c r="D20" s="99">
        <v>1</v>
      </c>
      <c r="E20" s="99">
        <v>0</v>
      </c>
      <c r="F20" s="99">
        <v>0</v>
      </c>
      <c r="G20" s="99">
        <v>0</v>
      </c>
      <c r="H20" s="9">
        <v>0</v>
      </c>
      <c r="I20" s="99">
        <v>1</v>
      </c>
      <c r="J20" s="99">
        <v>0</v>
      </c>
      <c r="K20" s="99">
        <v>0</v>
      </c>
      <c r="L20" s="99">
        <v>1</v>
      </c>
      <c r="M20" s="99">
        <v>1</v>
      </c>
      <c r="N20" s="99">
        <v>0</v>
      </c>
      <c r="O20" s="99">
        <v>0</v>
      </c>
      <c r="P20" s="123">
        <v>0</v>
      </c>
      <c r="Q20" s="99">
        <v>0</v>
      </c>
      <c r="R20" s="99">
        <v>0</v>
      </c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</row>
    <row r="21" spans="1:44" ht="30" x14ac:dyDescent="0.25">
      <c r="A21" s="176"/>
      <c r="B21" s="21" t="s">
        <v>24</v>
      </c>
      <c r="C21" s="22" t="s">
        <v>22</v>
      </c>
      <c r="D21" s="99">
        <v>0</v>
      </c>
      <c r="E21" s="99">
        <v>0</v>
      </c>
      <c r="F21" s="99">
        <v>0</v>
      </c>
      <c r="G21" s="99">
        <v>0</v>
      </c>
      <c r="H21" s="9">
        <v>0</v>
      </c>
      <c r="I21" s="99">
        <v>0</v>
      </c>
      <c r="J21" s="99">
        <v>0</v>
      </c>
      <c r="K21" s="99">
        <v>0</v>
      </c>
      <c r="L21" s="99">
        <v>1</v>
      </c>
      <c r="M21" s="99">
        <v>0</v>
      </c>
      <c r="N21" s="99">
        <v>0</v>
      </c>
      <c r="O21" s="99">
        <v>1</v>
      </c>
      <c r="P21" s="123">
        <v>0</v>
      </c>
      <c r="Q21" s="99">
        <v>1</v>
      </c>
      <c r="R21" s="99">
        <v>1</v>
      </c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</row>
    <row r="22" spans="1:44" x14ac:dyDescent="0.25">
      <c r="A22" s="176"/>
      <c r="B22" s="21" t="s">
        <v>23</v>
      </c>
      <c r="C22" s="22" t="s">
        <v>22</v>
      </c>
      <c r="D22" s="99">
        <v>0</v>
      </c>
      <c r="E22" s="99">
        <v>0</v>
      </c>
      <c r="F22" s="99">
        <v>0</v>
      </c>
      <c r="G22" s="99">
        <v>0</v>
      </c>
      <c r="H22" s="9">
        <v>0</v>
      </c>
      <c r="I22" s="99">
        <v>0</v>
      </c>
      <c r="J22" s="99">
        <v>0</v>
      </c>
      <c r="K22" s="99">
        <v>0</v>
      </c>
      <c r="L22" s="99">
        <v>1</v>
      </c>
      <c r="M22" s="99">
        <v>0</v>
      </c>
      <c r="N22" s="99">
        <v>0</v>
      </c>
      <c r="O22" s="99">
        <v>1</v>
      </c>
      <c r="P22" s="123">
        <v>0</v>
      </c>
      <c r="Q22" s="99">
        <v>0</v>
      </c>
      <c r="R22" s="99">
        <v>0</v>
      </c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</row>
    <row r="23" spans="1:44" ht="60" x14ac:dyDescent="0.25">
      <c r="A23" s="176"/>
      <c r="B23" s="21" t="s">
        <v>25</v>
      </c>
      <c r="C23" s="22" t="s">
        <v>26</v>
      </c>
      <c r="D23" s="99">
        <v>0</v>
      </c>
      <c r="E23" s="99">
        <v>0</v>
      </c>
      <c r="F23" s="99">
        <v>0</v>
      </c>
      <c r="G23" s="99">
        <v>0</v>
      </c>
      <c r="H23" s="9">
        <v>1</v>
      </c>
      <c r="I23" s="99">
        <v>1</v>
      </c>
      <c r="J23" s="99">
        <v>0</v>
      </c>
      <c r="K23" s="99">
        <v>1</v>
      </c>
      <c r="L23" s="99">
        <v>0</v>
      </c>
      <c r="M23" s="99">
        <v>2</v>
      </c>
      <c r="N23" s="99">
        <v>1</v>
      </c>
      <c r="O23" s="99">
        <v>0</v>
      </c>
      <c r="P23" s="123">
        <v>0</v>
      </c>
      <c r="Q23" s="99">
        <v>0</v>
      </c>
      <c r="R23" s="99">
        <v>0</v>
      </c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</row>
    <row r="24" spans="1:44" x14ac:dyDescent="0.25">
      <c r="A24" s="176"/>
      <c r="B24" s="21" t="s">
        <v>23</v>
      </c>
      <c r="C24" s="22" t="s">
        <v>22</v>
      </c>
      <c r="D24" s="99">
        <v>0</v>
      </c>
      <c r="E24" s="99">
        <v>0</v>
      </c>
      <c r="F24" s="99">
        <v>0</v>
      </c>
      <c r="G24" s="99">
        <v>0</v>
      </c>
      <c r="H24" s="9">
        <v>1</v>
      </c>
      <c r="I24" s="99">
        <v>1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123">
        <v>0</v>
      </c>
      <c r="Q24" s="99">
        <v>0</v>
      </c>
      <c r="R24" s="99">
        <v>0</v>
      </c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</row>
    <row r="25" spans="1:44" ht="15.75" x14ac:dyDescent="0.25">
      <c r="A25" s="167" t="s">
        <v>27</v>
      </c>
      <c r="B25" s="167"/>
      <c r="C25" s="167"/>
      <c r="D25" s="102"/>
      <c r="E25" s="102"/>
      <c r="F25" s="102"/>
      <c r="G25" s="102"/>
      <c r="H25" s="102"/>
      <c r="I25" s="102"/>
      <c r="J25" s="102"/>
      <c r="K25" s="102"/>
      <c r="L25" s="102"/>
      <c r="M25" s="114"/>
      <c r="N25" s="102"/>
      <c r="O25" s="102"/>
      <c r="P25" s="125"/>
      <c r="Q25" s="102"/>
      <c r="R25" s="102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x14ac:dyDescent="0.25">
      <c r="A26" s="168" t="s">
        <v>28</v>
      </c>
      <c r="B26" s="168"/>
      <c r="C26" s="23" t="s">
        <v>29</v>
      </c>
      <c r="D26" s="99">
        <v>244</v>
      </c>
      <c r="E26" s="99">
        <v>57</v>
      </c>
      <c r="F26" s="99">
        <v>139</v>
      </c>
      <c r="G26" s="99">
        <v>210</v>
      </c>
      <c r="H26" s="9">
        <v>95</v>
      </c>
      <c r="I26" s="99">
        <v>183</v>
      </c>
      <c r="J26" s="99">
        <v>220</v>
      </c>
      <c r="K26" s="99">
        <v>130</v>
      </c>
      <c r="L26" s="99">
        <v>235</v>
      </c>
      <c r="M26" s="99">
        <v>135</v>
      </c>
      <c r="N26" s="9">
        <v>140</v>
      </c>
      <c r="O26" s="99">
        <v>140</v>
      </c>
      <c r="P26" s="123">
        <v>150</v>
      </c>
      <c r="Q26" s="99">
        <v>106</v>
      </c>
      <c r="R26" s="99">
        <v>280</v>
      </c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</row>
    <row r="27" spans="1:44" x14ac:dyDescent="0.25">
      <c r="A27" s="169" t="s">
        <v>30</v>
      </c>
      <c r="B27" s="169"/>
      <c r="C27" s="23" t="s">
        <v>29</v>
      </c>
      <c r="D27" s="99">
        <v>1</v>
      </c>
      <c r="E27" s="99">
        <v>1</v>
      </c>
      <c r="F27" s="99">
        <v>2</v>
      </c>
      <c r="G27" s="99">
        <v>1</v>
      </c>
      <c r="H27" s="9">
        <v>1</v>
      </c>
      <c r="I27" s="99">
        <v>1</v>
      </c>
      <c r="J27" s="99">
        <v>1</v>
      </c>
      <c r="K27" s="99">
        <v>1</v>
      </c>
      <c r="L27" s="99">
        <v>1</v>
      </c>
      <c r="M27" s="99">
        <v>1</v>
      </c>
      <c r="N27" s="9">
        <v>1</v>
      </c>
      <c r="O27" s="99">
        <v>1</v>
      </c>
      <c r="P27" s="123">
        <v>1</v>
      </c>
      <c r="Q27" s="99">
        <v>1</v>
      </c>
      <c r="R27" s="99">
        <v>1</v>
      </c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</row>
    <row r="28" spans="1:44" x14ac:dyDescent="0.25">
      <c r="A28" s="169" t="s">
        <v>31</v>
      </c>
      <c r="B28" s="169"/>
      <c r="C28" s="23" t="s">
        <v>32</v>
      </c>
      <c r="D28" s="99">
        <v>2152</v>
      </c>
      <c r="E28" s="99">
        <v>291</v>
      </c>
      <c r="F28" s="99">
        <v>993</v>
      </c>
      <c r="G28" s="99">
        <v>3902</v>
      </c>
      <c r="H28" s="9">
        <v>449.6</v>
      </c>
      <c r="I28" s="99">
        <v>1617.4</v>
      </c>
      <c r="J28" s="99">
        <v>2344</v>
      </c>
      <c r="K28" s="99">
        <v>1625</v>
      </c>
      <c r="L28" s="99">
        <v>728.6</v>
      </c>
      <c r="M28" s="99">
        <v>550.1</v>
      </c>
      <c r="N28" s="9">
        <v>1175</v>
      </c>
      <c r="O28" s="99">
        <v>422.4</v>
      </c>
      <c r="P28" s="123">
        <v>1461.85</v>
      </c>
      <c r="Q28" s="99">
        <v>1020.7</v>
      </c>
      <c r="R28" s="99">
        <v>1823.2</v>
      </c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1:44" x14ac:dyDescent="0.25">
      <c r="A29" s="169" t="s">
        <v>33</v>
      </c>
      <c r="B29" s="169"/>
      <c r="C29" s="23" t="s">
        <v>32</v>
      </c>
      <c r="D29" s="99">
        <v>1167.75</v>
      </c>
      <c r="E29" s="99">
        <v>249</v>
      </c>
      <c r="F29" s="99">
        <v>432</v>
      </c>
      <c r="G29" s="99">
        <v>1167</v>
      </c>
      <c r="H29" s="9">
        <v>425.4</v>
      </c>
      <c r="I29" s="99">
        <v>1244.5999999999999</v>
      </c>
      <c r="J29" s="99">
        <v>1324</v>
      </c>
      <c r="K29" s="99">
        <v>698</v>
      </c>
      <c r="L29" s="99">
        <v>1377</v>
      </c>
      <c r="M29" s="99">
        <v>739.7</v>
      </c>
      <c r="N29" s="9">
        <v>730</v>
      </c>
      <c r="O29" s="9">
        <v>707.6</v>
      </c>
      <c r="P29" s="123">
        <v>1175.4000000000001</v>
      </c>
      <c r="Q29" s="99">
        <v>433.6</v>
      </c>
      <c r="R29" s="99">
        <v>1626.5</v>
      </c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1:44" x14ac:dyDescent="0.25">
      <c r="A30" s="169" t="s">
        <v>34</v>
      </c>
      <c r="B30" s="169"/>
      <c r="C30" s="23" t="s">
        <v>32</v>
      </c>
      <c r="D30" s="99">
        <v>550.01</v>
      </c>
      <c r="E30" s="99">
        <v>154</v>
      </c>
      <c r="F30" s="99">
        <v>224</v>
      </c>
      <c r="G30" s="99">
        <v>434.1</v>
      </c>
      <c r="H30" s="9">
        <v>225</v>
      </c>
      <c r="I30" s="99">
        <v>524.29999999999995</v>
      </c>
      <c r="J30" s="99">
        <v>502.4</v>
      </c>
      <c r="K30" s="99">
        <v>353.9</v>
      </c>
      <c r="L30" s="99">
        <v>560.79999999999995</v>
      </c>
      <c r="M30" s="99">
        <v>292.89999999999998</v>
      </c>
      <c r="N30" s="9">
        <v>376</v>
      </c>
      <c r="O30" s="9">
        <v>290</v>
      </c>
      <c r="P30" s="123" t="s">
        <v>1381</v>
      </c>
      <c r="Q30" s="99">
        <v>246.5</v>
      </c>
      <c r="R30" s="99">
        <v>636.4</v>
      </c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44" ht="30" x14ac:dyDescent="0.25">
      <c r="A31" s="156" t="s">
        <v>35</v>
      </c>
      <c r="B31" s="24" t="s">
        <v>36</v>
      </c>
      <c r="C31" s="23" t="s">
        <v>37</v>
      </c>
      <c r="D31" s="103" t="s">
        <v>355</v>
      </c>
      <c r="E31" s="103" t="s">
        <v>355</v>
      </c>
      <c r="F31" s="103" t="s">
        <v>355</v>
      </c>
      <c r="G31" s="103" t="s">
        <v>355</v>
      </c>
      <c r="H31" s="103" t="s">
        <v>355</v>
      </c>
      <c r="I31" s="103" t="s">
        <v>355</v>
      </c>
      <c r="J31" s="103" t="s">
        <v>355</v>
      </c>
      <c r="K31" s="103" t="s">
        <v>355</v>
      </c>
      <c r="L31" s="103" t="s">
        <v>355</v>
      </c>
      <c r="M31" s="115" t="s">
        <v>355</v>
      </c>
      <c r="N31" s="103" t="s">
        <v>355</v>
      </c>
      <c r="O31" s="115" t="s">
        <v>355</v>
      </c>
      <c r="P31" s="103" t="s">
        <v>355</v>
      </c>
      <c r="Q31" s="103" t="s">
        <v>355</v>
      </c>
      <c r="R31" s="103" t="s">
        <v>355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</row>
    <row r="32" spans="1:44" x14ac:dyDescent="0.25">
      <c r="A32" s="156"/>
      <c r="B32" s="25" t="s">
        <v>38</v>
      </c>
      <c r="C32" s="23" t="s">
        <v>29</v>
      </c>
      <c r="D32" s="99">
        <v>1</v>
      </c>
      <c r="E32" s="99">
        <v>1</v>
      </c>
      <c r="F32" s="99">
        <v>1</v>
      </c>
      <c r="G32" s="99">
        <v>1</v>
      </c>
      <c r="H32" s="9">
        <v>1</v>
      </c>
      <c r="I32" s="99">
        <v>1</v>
      </c>
      <c r="J32" s="99">
        <v>1</v>
      </c>
      <c r="K32" s="99">
        <v>1</v>
      </c>
      <c r="L32" s="99">
        <v>1</v>
      </c>
      <c r="M32" s="99">
        <v>1</v>
      </c>
      <c r="N32" s="99">
        <v>1</v>
      </c>
      <c r="O32" s="99">
        <v>1</v>
      </c>
      <c r="P32" s="123">
        <v>1</v>
      </c>
      <c r="Q32" s="99">
        <v>1</v>
      </c>
      <c r="R32" s="99">
        <v>1</v>
      </c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1:44" x14ac:dyDescent="0.25">
      <c r="A33" s="156"/>
      <c r="B33" s="25" t="s">
        <v>39</v>
      </c>
      <c r="C33" s="23" t="s">
        <v>29</v>
      </c>
      <c r="D33" s="99">
        <v>1</v>
      </c>
      <c r="E33" s="99">
        <v>1</v>
      </c>
      <c r="F33" s="99">
        <v>1</v>
      </c>
      <c r="G33" s="99">
        <v>1</v>
      </c>
      <c r="H33" s="9">
        <v>1</v>
      </c>
      <c r="I33" s="99">
        <v>1</v>
      </c>
      <c r="J33" s="99">
        <v>1</v>
      </c>
      <c r="K33" s="99">
        <v>1</v>
      </c>
      <c r="L33" s="99">
        <v>1</v>
      </c>
      <c r="M33" s="99">
        <v>1</v>
      </c>
      <c r="N33" s="99">
        <v>1</v>
      </c>
      <c r="O33" s="99">
        <v>1</v>
      </c>
      <c r="P33" s="123">
        <v>1</v>
      </c>
      <c r="Q33" s="99">
        <v>1</v>
      </c>
      <c r="R33" s="99">
        <v>1</v>
      </c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1:44" x14ac:dyDescent="0.25">
      <c r="A34" s="156"/>
      <c r="B34" s="25" t="s">
        <v>40</v>
      </c>
      <c r="C34" s="23" t="s">
        <v>29</v>
      </c>
      <c r="D34" s="99">
        <v>1</v>
      </c>
      <c r="E34" s="99">
        <v>1</v>
      </c>
      <c r="F34" s="99">
        <v>1</v>
      </c>
      <c r="G34" s="99">
        <v>1</v>
      </c>
      <c r="H34" s="9">
        <v>1</v>
      </c>
      <c r="I34" s="99">
        <v>1</v>
      </c>
      <c r="J34" s="99">
        <v>1</v>
      </c>
      <c r="K34" s="99">
        <v>1</v>
      </c>
      <c r="L34" s="99">
        <v>1</v>
      </c>
      <c r="M34" s="99">
        <v>1</v>
      </c>
      <c r="N34" s="99">
        <v>1</v>
      </c>
      <c r="O34" s="99">
        <v>1</v>
      </c>
      <c r="P34" s="123">
        <v>1</v>
      </c>
      <c r="Q34" s="99">
        <v>1</v>
      </c>
      <c r="R34" s="99">
        <v>1</v>
      </c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x14ac:dyDescent="0.25">
      <c r="A35" s="156"/>
      <c r="B35" s="25" t="s">
        <v>41</v>
      </c>
      <c r="C35" s="23" t="s">
        <v>29</v>
      </c>
      <c r="D35" s="99">
        <v>1</v>
      </c>
      <c r="E35" s="99">
        <v>1</v>
      </c>
      <c r="F35" s="99">
        <v>1</v>
      </c>
      <c r="G35" s="99">
        <v>1</v>
      </c>
      <c r="H35" s="9">
        <v>1</v>
      </c>
      <c r="I35" s="99">
        <v>1</v>
      </c>
      <c r="J35" s="99">
        <v>1</v>
      </c>
      <c r="K35" s="99">
        <v>1</v>
      </c>
      <c r="L35" s="99">
        <v>1</v>
      </c>
      <c r="M35" s="99">
        <v>1</v>
      </c>
      <c r="N35" s="99">
        <v>1</v>
      </c>
      <c r="O35" s="99">
        <v>1</v>
      </c>
      <c r="P35" s="123">
        <v>1</v>
      </c>
      <c r="Q35" s="99">
        <v>1</v>
      </c>
      <c r="R35" s="99">
        <v>1</v>
      </c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1:44" x14ac:dyDescent="0.25">
      <c r="A36" s="168" t="s">
        <v>42</v>
      </c>
      <c r="B36" s="168"/>
      <c r="C36" s="23" t="s">
        <v>29</v>
      </c>
      <c r="D36" s="99">
        <v>0</v>
      </c>
      <c r="E36" s="99">
        <v>0</v>
      </c>
      <c r="F36" s="99">
        <v>0</v>
      </c>
      <c r="G36" s="99">
        <v>0</v>
      </c>
      <c r="H36" s="9">
        <v>0</v>
      </c>
      <c r="I36" s="99">
        <v>0</v>
      </c>
      <c r="J36" s="99">
        <v>0</v>
      </c>
      <c r="K36" s="99">
        <v>0</v>
      </c>
      <c r="L36" s="99">
        <v>0</v>
      </c>
      <c r="M36" s="99">
        <v>1</v>
      </c>
      <c r="N36" s="99">
        <v>0</v>
      </c>
      <c r="O36" s="99">
        <v>0</v>
      </c>
      <c r="P36" s="123">
        <v>0</v>
      </c>
      <c r="Q36" s="99">
        <v>0</v>
      </c>
      <c r="R36" s="99">
        <v>0</v>
      </c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1:44" x14ac:dyDescent="0.25">
      <c r="A37" s="168" t="s">
        <v>43</v>
      </c>
      <c r="B37" s="168"/>
      <c r="C37" s="23" t="s">
        <v>26</v>
      </c>
      <c r="D37" s="99">
        <v>0</v>
      </c>
      <c r="E37" s="99">
        <v>0</v>
      </c>
      <c r="F37" s="99">
        <v>0</v>
      </c>
      <c r="G37" s="99">
        <v>0</v>
      </c>
      <c r="H37" s="9">
        <v>0</v>
      </c>
      <c r="I37" s="99">
        <v>0</v>
      </c>
      <c r="J37" s="99">
        <v>0</v>
      </c>
      <c r="K37" s="99">
        <v>0</v>
      </c>
      <c r="L37" s="99">
        <v>0</v>
      </c>
      <c r="M37" s="99">
        <v>83</v>
      </c>
      <c r="N37" s="99">
        <v>0</v>
      </c>
      <c r="O37" s="99">
        <v>0</v>
      </c>
      <c r="P37" s="123">
        <v>0</v>
      </c>
      <c r="Q37" s="99">
        <v>0</v>
      </c>
      <c r="R37" s="99">
        <v>0</v>
      </c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1:44" x14ac:dyDescent="0.25">
      <c r="A38" s="169" t="s">
        <v>44</v>
      </c>
      <c r="B38" s="169"/>
      <c r="C38" s="23" t="s">
        <v>29</v>
      </c>
      <c r="D38" s="99">
        <v>0</v>
      </c>
      <c r="E38" s="99">
        <v>0</v>
      </c>
      <c r="F38" s="99">
        <v>0</v>
      </c>
      <c r="G38" s="99">
        <v>0</v>
      </c>
      <c r="H38" s="9">
        <v>0</v>
      </c>
      <c r="I38" s="99">
        <v>0</v>
      </c>
      <c r="J38" s="99">
        <v>0</v>
      </c>
      <c r="K38" s="99">
        <v>0</v>
      </c>
      <c r="L38" s="99">
        <v>0</v>
      </c>
      <c r="M38" s="99">
        <v>1</v>
      </c>
      <c r="N38" s="99">
        <v>0</v>
      </c>
      <c r="O38" s="99">
        <v>0</v>
      </c>
      <c r="P38" s="123">
        <v>0</v>
      </c>
      <c r="Q38" s="99">
        <v>0</v>
      </c>
      <c r="R38" s="99">
        <v>0</v>
      </c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1:44" x14ac:dyDescent="0.25">
      <c r="A39" s="168" t="s">
        <v>43</v>
      </c>
      <c r="B39" s="168"/>
      <c r="C39" s="23" t="s">
        <v>26</v>
      </c>
      <c r="D39" s="99">
        <v>0</v>
      </c>
      <c r="E39" s="99">
        <v>0</v>
      </c>
      <c r="F39" s="99">
        <v>0</v>
      </c>
      <c r="G39" s="99">
        <v>0</v>
      </c>
      <c r="H39" s="9">
        <v>0</v>
      </c>
      <c r="I39" s="99">
        <v>0</v>
      </c>
      <c r="J39" s="99">
        <v>0</v>
      </c>
      <c r="K39" s="99">
        <v>0</v>
      </c>
      <c r="L39" s="99">
        <v>0</v>
      </c>
      <c r="M39" s="99">
        <v>83</v>
      </c>
      <c r="N39" s="99">
        <v>0</v>
      </c>
      <c r="O39" s="99">
        <v>0</v>
      </c>
      <c r="P39" s="123">
        <v>0</v>
      </c>
      <c r="Q39" s="99">
        <v>0</v>
      </c>
      <c r="R39" s="99">
        <v>0</v>
      </c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1:44" x14ac:dyDescent="0.25">
      <c r="A40" s="157" t="s">
        <v>45</v>
      </c>
      <c r="B40" s="26" t="s">
        <v>46</v>
      </c>
      <c r="C40" s="23" t="s">
        <v>29</v>
      </c>
      <c r="D40" s="99">
        <v>11</v>
      </c>
      <c r="E40" s="99">
        <v>3</v>
      </c>
      <c r="F40" s="99">
        <v>7</v>
      </c>
      <c r="G40" s="99">
        <v>9</v>
      </c>
      <c r="H40" s="9">
        <v>4</v>
      </c>
      <c r="I40" s="99">
        <v>11</v>
      </c>
      <c r="J40" s="99">
        <v>10</v>
      </c>
      <c r="K40" s="99">
        <v>6</v>
      </c>
      <c r="L40" s="99">
        <v>12</v>
      </c>
      <c r="M40" s="99">
        <v>6</v>
      </c>
      <c r="N40" s="99">
        <v>6</v>
      </c>
      <c r="O40" s="99">
        <v>7</v>
      </c>
      <c r="P40" s="123">
        <v>8</v>
      </c>
      <c r="Q40" s="99">
        <v>5</v>
      </c>
      <c r="R40" s="99">
        <v>14</v>
      </c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1:44" x14ac:dyDescent="0.25">
      <c r="A41" s="158"/>
      <c r="B41" s="26" t="s">
        <v>47</v>
      </c>
      <c r="C41" s="23" t="s">
        <v>48</v>
      </c>
      <c r="D41" s="99">
        <v>264</v>
      </c>
      <c r="E41" s="99">
        <v>73</v>
      </c>
      <c r="F41" s="99">
        <v>164</v>
      </c>
      <c r="G41" s="99">
        <v>242</v>
      </c>
      <c r="H41" s="9">
        <v>57</v>
      </c>
      <c r="I41" s="99">
        <v>233</v>
      </c>
      <c r="J41" s="99">
        <v>207</v>
      </c>
      <c r="K41" s="99">
        <v>119</v>
      </c>
      <c r="L41" s="99">
        <v>266</v>
      </c>
      <c r="M41" s="99">
        <v>83</v>
      </c>
      <c r="N41" s="99">
        <v>166</v>
      </c>
      <c r="O41" s="99">
        <v>176</v>
      </c>
      <c r="P41" s="123">
        <v>191</v>
      </c>
      <c r="Q41" s="99">
        <v>121</v>
      </c>
      <c r="R41" s="99">
        <v>375</v>
      </c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1:44" x14ac:dyDescent="0.25">
      <c r="A42" s="158"/>
      <c r="B42" s="25" t="s">
        <v>49</v>
      </c>
      <c r="C42" s="23" t="s">
        <v>48</v>
      </c>
      <c r="D42" s="99">
        <v>0</v>
      </c>
      <c r="E42" s="99">
        <v>0</v>
      </c>
      <c r="F42" s="99">
        <v>0</v>
      </c>
      <c r="G42" s="99">
        <v>0</v>
      </c>
      <c r="H42" s="9">
        <v>0</v>
      </c>
      <c r="I42" s="99">
        <v>0</v>
      </c>
      <c r="J42" s="99">
        <v>0</v>
      </c>
      <c r="K42" s="99">
        <v>0</v>
      </c>
      <c r="L42" s="99">
        <v>0</v>
      </c>
      <c r="M42" s="99">
        <v>0</v>
      </c>
      <c r="N42" s="99">
        <v>0</v>
      </c>
      <c r="O42" s="99">
        <v>0</v>
      </c>
      <c r="P42" s="123">
        <v>0</v>
      </c>
      <c r="Q42" s="99">
        <v>0</v>
      </c>
      <c r="R42" s="99">
        <v>0</v>
      </c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1:44" x14ac:dyDescent="0.25">
      <c r="A43" s="158"/>
      <c r="B43" s="25" t="s">
        <v>50</v>
      </c>
      <c r="C43" s="23" t="s">
        <v>48</v>
      </c>
      <c r="D43" s="99">
        <v>0</v>
      </c>
      <c r="E43" s="99">
        <v>0</v>
      </c>
      <c r="F43" s="99">
        <v>0</v>
      </c>
      <c r="G43" s="99">
        <v>0</v>
      </c>
      <c r="H43" s="9">
        <v>20</v>
      </c>
      <c r="I43" s="99">
        <v>11</v>
      </c>
      <c r="J43" s="99">
        <v>5</v>
      </c>
      <c r="K43" s="99">
        <v>24</v>
      </c>
      <c r="L43" s="99">
        <v>0</v>
      </c>
      <c r="M43" s="99">
        <v>0</v>
      </c>
      <c r="N43" s="99">
        <v>0</v>
      </c>
      <c r="O43" s="99">
        <v>0</v>
      </c>
      <c r="P43" s="123">
        <v>20</v>
      </c>
      <c r="Q43" s="99">
        <v>0</v>
      </c>
      <c r="R43" s="99">
        <v>0</v>
      </c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:44" x14ac:dyDescent="0.25">
      <c r="A44" s="158"/>
      <c r="B44" s="25" t="s">
        <v>51</v>
      </c>
      <c r="C44" s="23" t="s">
        <v>48</v>
      </c>
      <c r="D44" s="99">
        <v>25</v>
      </c>
      <c r="E44" s="99">
        <v>0</v>
      </c>
      <c r="F44" s="99">
        <v>46</v>
      </c>
      <c r="G44" s="99">
        <v>55</v>
      </c>
      <c r="H44" s="9">
        <v>7</v>
      </c>
      <c r="I44" s="99">
        <v>45</v>
      </c>
      <c r="J44" s="99">
        <v>33</v>
      </c>
      <c r="K44" s="99">
        <v>24</v>
      </c>
      <c r="L44" s="99">
        <v>47</v>
      </c>
      <c r="M44" s="99">
        <v>2</v>
      </c>
      <c r="N44" s="99">
        <v>23</v>
      </c>
      <c r="O44" s="99">
        <v>31</v>
      </c>
      <c r="P44" s="123">
        <v>30</v>
      </c>
      <c r="Q44" s="99">
        <v>0</v>
      </c>
      <c r="R44" s="99">
        <v>44</v>
      </c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:44" x14ac:dyDescent="0.25">
      <c r="A45" s="158"/>
      <c r="B45" s="25" t="s">
        <v>52</v>
      </c>
      <c r="C45" s="23" t="s">
        <v>26</v>
      </c>
      <c r="D45" s="99">
        <v>0</v>
      </c>
      <c r="E45" s="99">
        <v>0</v>
      </c>
      <c r="F45" s="99">
        <v>0</v>
      </c>
      <c r="G45" s="99">
        <v>0</v>
      </c>
      <c r="H45" s="9">
        <v>0</v>
      </c>
      <c r="I45" s="99">
        <v>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123">
        <v>1</v>
      </c>
      <c r="Q45" s="99">
        <v>0</v>
      </c>
      <c r="R45" s="99">
        <v>0</v>
      </c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:44" x14ac:dyDescent="0.25">
      <c r="A46" s="158"/>
      <c r="B46" s="25" t="s">
        <v>53</v>
      </c>
      <c r="C46" s="23" t="s">
        <v>48</v>
      </c>
      <c r="D46" s="99">
        <v>239</v>
      </c>
      <c r="E46" s="99">
        <v>73</v>
      </c>
      <c r="F46" s="99">
        <v>118</v>
      </c>
      <c r="G46" s="99">
        <v>187</v>
      </c>
      <c r="H46" s="9">
        <v>30</v>
      </c>
      <c r="I46" s="99">
        <v>135</v>
      </c>
      <c r="J46" s="99">
        <v>166</v>
      </c>
      <c r="K46" s="99">
        <v>71</v>
      </c>
      <c r="L46" s="99">
        <v>219</v>
      </c>
      <c r="M46" s="99">
        <v>81</v>
      </c>
      <c r="N46" s="99">
        <v>143</v>
      </c>
      <c r="O46" s="99">
        <v>145</v>
      </c>
      <c r="P46" s="123">
        <v>141</v>
      </c>
      <c r="Q46" s="99">
        <v>121</v>
      </c>
      <c r="R46" s="99">
        <v>331</v>
      </c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1:44" x14ac:dyDescent="0.25">
      <c r="A47" s="158"/>
      <c r="B47" s="25" t="s">
        <v>52</v>
      </c>
      <c r="C47" s="23" t="s">
        <v>48</v>
      </c>
      <c r="D47" s="99">
        <v>31</v>
      </c>
      <c r="E47" s="99">
        <v>0</v>
      </c>
      <c r="F47" s="99">
        <v>14</v>
      </c>
      <c r="G47" s="99">
        <v>15</v>
      </c>
      <c r="H47" s="9">
        <v>21</v>
      </c>
      <c r="I47" s="99">
        <v>42</v>
      </c>
      <c r="J47" s="99">
        <v>29</v>
      </c>
      <c r="K47" s="99">
        <v>11</v>
      </c>
      <c r="L47" s="99">
        <v>41</v>
      </c>
      <c r="M47" s="99">
        <v>41</v>
      </c>
      <c r="N47" s="99">
        <v>12</v>
      </c>
      <c r="O47" s="99">
        <v>21</v>
      </c>
      <c r="P47" s="123">
        <v>12</v>
      </c>
      <c r="Q47" s="99">
        <v>13</v>
      </c>
      <c r="R47" s="99">
        <v>45</v>
      </c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1:44" ht="30" x14ac:dyDescent="0.25">
      <c r="A48" s="158"/>
      <c r="B48" s="27" t="s">
        <v>54</v>
      </c>
      <c r="C48" s="23" t="s">
        <v>29</v>
      </c>
      <c r="D48" s="99">
        <v>0</v>
      </c>
      <c r="E48" s="99">
        <v>0</v>
      </c>
      <c r="F48" s="99">
        <v>0</v>
      </c>
      <c r="G48" s="99">
        <v>0</v>
      </c>
      <c r="H48" s="9">
        <v>0</v>
      </c>
      <c r="I48" s="99">
        <v>0</v>
      </c>
      <c r="J48" s="99">
        <v>0</v>
      </c>
      <c r="K48" s="99">
        <v>0</v>
      </c>
      <c r="L48" s="99">
        <v>0</v>
      </c>
      <c r="M48" s="99">
        <v>0</v>
      </c>
      <c r="N48" s="99">
        <v>0</v>
      </c>
      <c r="O48" s="99">
        <v>0</v>
      </c>
      <c r="P48" s="123">
        <v>0</v>
      </c>
      <c r="Q48" s="99">
        <v>0</v>
      </c>
      <c r="R48" s="99">
        <v>0</v>
      </c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1:44" x14ac:dyDescent="0.25">
      <c r="A49" s="158"/>
      <c r="B49" s="26" t="s">
        <v>55</v>
      </c>
      <c r="C49" s="23" t="s">
        <v>48</v>
      </c>
      <c r="D49" s="99">
        <v>0</v>
      </c>
      <c r="E49" s="99">
        <v>0</v>
      </c>
      <c r="F49" s="99">
        <v>0</v>
      </c>
      <c r="G49" s="99">
        <v>0</v>
      </c>
      <c r="H49" s="9">
        <v>0</v>
      </c>
      <c r="I49" s="99">
        <v>0</v>
      </c>
      <c r="J49" s="99">
        <v>0</v>
      </c>
      <c r="K49" s="99">
        <v>0</v>
      </c>
      <c r="L49" s="99">
        <v>0</v>
      </c>
      <c r="M49" s="99">
        <v>0</v>
      </c>
      <c r="N49" s="99">
        <v>0</v>
      </c>
      <c r="O49" s="99">
        <v>0</v>
      </c>
      <c r="P49" s="123">
        <v>0</v>
      </c>
      <c r="Q49" s="99">
        <v>0</v>
      </c>
      <c r="R49" s="99">
        <v>0</v>
      </c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1:44" x14ac:dyDescent="0.25">
      <c r="A50" s="158"/>
      <c r="B50" s="25" t="s">
        <v>49</v>
      </c>
      <c r="C50" s="23" t="s">
        <v>48</v>
      </c>
      <c r="D50" s="99">
        <v>0</v>
      </c>
      <c r="E50" s="99">
        <v>0</v>
      </c>
      <c r="F50" s="99">
        <v>0</v>
      </c>
      <c r="G50" s="99">
        <v>0</v>
      </c>
      <c r="H50" s="9">
        <v>0</v>
      </c>
      <c r="I50" s="99">
        <v>0</v>
      </c>
      <c r="J50" s="99">
        <v>0</v>
      </c>
      <c r="K50" s="99">
        <v>0</v>
      </c>
      <c r="L50" s="99">
        <v>0</v>
      </c>
      <c r="M50" s="99">
        <v>0</v>
      </c>
      <c r="N50" s="99">
        <v>0</v>
      </c>
      <c r="O50" s="99">
        <v>0</v>
      </c>
      <c r="P50" s="123">
        <v>0</v>
      </c>
      <c r="Q50" s="99">
        <v>0</v>
      </c>
      <c r="R50" s="99">
        <v>0</v>
      </c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  <row r="51" spans="1:44" x14ac:dyDescent="0.25">
      <c r="A51" s="158"/>
      <c r="B51" s="25" t="s">
        <v>50</v>
      </c>
      <c r="C51" s="23" t="s">
        <v>48</v>
      </c>
      <c r="D51" s="99">
        <v>0</v>
      </c>
      <c r="E51" s="99">
        <v>0</v>
      </c>
      <c r="F51" s="99">
        <v>0</v>
      </c>
      <c r="G51" s="99">
        <v>0</v>
      </c>
      <c r="H51" s="9">
        <v>0</v>
      </c>
      <c r="I51" s="99">
        <v>0</v>
      </c>
      <c r="J51" s="99">
        <v>0</v>
      </c>
      <c r="K51" s="99">
        <v>0</v>
      </c>
      <c r="L51" s="99">
        <v>0</v>
      </c>
      <c r="M51" s="99">
        <v>0</v>
      </c>
      <c r="N51" s="99">
        <v>0</v>
      </c>
      <c r="O51" s="99">
        <v>0</v>
      </c>
      <c r="P51" s="123">
        <v>0</v>
      </c>
      <c r="Q51" s="99">
        <v>0</v>
      </c>
      <c r="R51" s="99">
        <v>0</v>
      </c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</row>
    <row r="52" spans="1:44" x14ac:dyDescent="0.25">
      <c r="A52" s="158"/>
      <c r="B52" s="25" t="s">
        <v>51</v>
      </c>
      <c r="C52" s="23" t="s">
        <v>26</v>
      </c>
      <c r="D52" s="99">
        <v>0</v>
      </c>
      <c r="E52" s="99">
        <v>0</v>
      </c>
      <c r="F52" s="99">
        <v>0</v>
      </c>
      <c r="G52" s="99">
        <v>0</v>
      </c>
      <c r="H52" s="9">
        <v>0</v>
      </c>
      <c r="I52" s="99">
        <v>0</v>
      </c>
      <c r="J52" s="99">
        <v>0</v>
      </c>
      <c r="K52" s="99">
        <v>0</v>
      </c>
      <c r="L52" s="99">
        <v>0</v>
      </c>
      <c r="M52" s="99">
        <v>0</v>
      </c>
      <c r="N52" s="99">
        <v>0</v>
      </c>
      <c r="O52" s="99">
        <v>0</v>
      </c>
      <c r="P52" s="123">
        <v>0</v>
      </c>
      <c r="Q52" s="99">
        <v>0</v>
      </c>
      <c r="R52" s="99">
        <v>0</v>
      </c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</row>
    <row r="53" spans="1:44" x14ac:dyDescent="0.25">
      <c r="A53" s="158"/>
      <c r="B53" s="25" t="s">
        <v>52</v>
      </c>
      <c r="C53" s="23" t="s">
        <v>48</v>
      </c>
      <c r="D53" s="99">
        <v>0</v>
      </c>
      <c r="E53" s="99">
        <v>0</v>
      </c>
      <c r="F53" s="99">
        <v>0</v>
      </c>
      <c r="G53" s="99">
        <v>0</v>
      </c>
      <c r="H53" s="9">
        <v>0</v>
      </c>
      <c r="I53" s="99">
        <v>0</v>
      </c>
      <c r="J53" s="99">
        <v>0</v>
      </c>
      <c r="K53" s="99">
        <v>0</v>
      </c>
      <c r="L53" s="99">
        <v>0</v>
      </c>
      <c r="M53" s="99">
        <v>0</v>
      </c>
      <c r="N53" s="99">
        <v>0</v>
      </c>
      <c r="O53" s="99">
        <v>0</v>
      </c>
      <c r="P53" s="123">
        <v>0</v>
      </c>
      <c r="Q53" s="99">
        <v>0</v>
      </c>
      <c r="R53" s="99">
        <v>0</v>
      </c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</row>
    <row r="54" spans="1:44" x14ac:dyDescent="0.25">
      <c r="A54" s="158"/>
      <c r="B54" s="26" t="s">
        <v>56</v>
      </c>
      <c r="C54" s="23" t="s">
        <v>29</v>
      </c>
      <c r="D54" s="99">
        <v>2</v>
      </c>
      <c r="E54" s="99">
        <v>0</v>
      </c>
      <c r="F54" s="99">
        <v>1</v>
      </c>
      <c r="G54" s="99">
        <v>1</v>
      </c>
      <c r="H54" s="9">
        <v>2</v>
      </c>
      <c r="I54" s="99">
        <v>3</v>
      </c>
      <c r="J54" s="99">
        <v>2</v>
      </c>
      <c r="K54" s="99">
        <v>1</v>
      </c>
      <c r="L54" s="99">
        <v>3</v>
      </c>
      <c r="M54" s="99">
        <v>4</v>
      </c>
      <c r="N54" s="99">
        <v>1</v>
      </c>
      <c r="O54" s="99">
        <v>1</v>
      </c>
      <c r="P54" s="123">
        <v>1</v>
      </c>
      <c r="Q54" s="99">
        <v>1</v>
      </c>
      <c r="R54" s="99">
        <v>3</v>
      </c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</row>
    <row r="55" spans="1:44" x14ac:dyDescent="0.25">
      <c r="A55" s="158"/>
      <c r="B55" s="26" t="s">
        <v>57</v>
      </c>
      <c r="C55" s="23" t="s">
        <v>48</v>
      </c>
      <c r="D55" s="99">
        <v>31</v>
      </c>
      <c r="E55" s="99">
        <v>0</v>
      </c>
      <c r="F55" s="99">
        <v>14</v>
      </c>
      <c r="G55" s="99">
        <v>15</v>
      </c>
      <c r="H55" s="9">
        <v>21</v>
      </c>
      <c r="I55" s="99">
        <v>42</v>
      </c>
      <c r="J55" s="99">
        <v>28</v>
      </c>
      <c r="K55" s="99">
        <v>11</v>
      </c>
      <c r="L55" s="99">
        <v>41</v>
      </c>
      <c r="M55" s="99">
        <v>41</v>
      </c>
      <c r="N55" s="99">
        <v>12</v>
      </c>
      <c r="O55" s="99">
        <v>19</v>
      </c>
      <c r="P55" s="123">
        <v>12</v>
      </c>
      <c r="Q55" s="99">
        <v>13</v>
      </c>
      <c r="R55" s="99">
        <v>45</v>
      </c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</row>
    <row r="56" spans="1:44" x14ac:dyDescent="0.25">
      <c r="A56" s="158"/>
      <c r="B56" s="25" t="s">
        <v>49</v>
      </c>
      <c r="C56" s="23" t="s">
        <v>48</v>
      </c>
      <c r="D56" s="99">
        <v>0</v>
      </c>
      <c r="E56" s="99">
        <v>0</v>
      </c>
      <c r="F56" s="99">
        <v>0</v>
      </c>
      <c r="G56" s="99">
        <v>0</v>
      </c>
      <c r="H56" s="9">
        <v>0</v>
      </c>
      <c r="I56" s="99">
        <v>0</v>
      </c>
      <c r="J56" s="99">
        <v>0</v>
      </c>
      <c r="K56" s="99">
        <v>0</v>
      </c>
      <c r="L56" s="99">
        <v>0</v>
      </c>
      <c r="M56" s="99">
        <v>0</v>
      </c>
      <c r="N56" s="99">
        <v>0</v>
      </c>
      <c r="O56" s="99">
        <v>0</v>
      </c>
      <c r="P56" s="123">
        <v>0</v>
      </c>
      <c r="Q56" s="99">
        <v>0</v>
      </c>
      <c r="R56" s="99">
        <v>0</v>
      </c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</row>
    <row r="57" spans="1:44" x14ac:dyDescent="0.25">
      <c r="A57" s="158"/>
      <c r="B57" s="25" t="s">
        <v>50</v>
      </c>
      <c r="C57" s="23" t="s">
        <v>48</v>
      </c>
      <c r="D57" s="99">
        <v>0</v>
      </c>
      <c r="E57" s="99">
        <v>0</v>
      </c>
      <c r="F57" s="99">
        <v>0</v>
      </c>
      <c r="G57" s="99">
        <v>0</v>
      </c>
      <c r="H57" s="9">
        <v>0</v>
      </c>
      <c r="I57" s="99">
        <v>0</v>
      </c>
      <c r="J57" s="99">
        <v>0</v>
      </c>
      <c r="K57" s="99">
        <v>0</v>
      </c>
      <c r="L57" s="99">
        <v>0</v>
      </c>
      <c r="M57" s="99">
        <v>0</v>
      </c>
      <c r="N57" s="99">
        <v>0</v>
      </c>
      <c r="O57" s="99">
        <v>0</v>
      </c>
      <c r="P57" s="123">
        <v>0</v>
      </c>
      <c r="Q57" s="99">
        <v>0</v>
      </c>
      <c r="R57" s="99">
        <v>0</v>
      </c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</row>
    <row r="58" spans="1:44" x14ac:dyDescent="0.25">
      <c r="A58" s="158"/>
      <c r="B58" s="25" t="s">
        <v>51</v>
      </c>
      <c r="C58" s="23" t="s">
        <v>26</v>
      </c>
      <c r="D58" s="99">
        <v>0</v>
      </c>
      <c r="E58" s="99">
        <v>0</v>
      </c>
      <c r="F58" s="99">
        <v>0</v>
      </c>
      <c r="G58" s="99">
        <v>0</v>
      </c>
      <c r="H58" s="9">
        <v>0</v>
      </c>
      <c r="I58" s="99">
        <v>0</v>
      </c>
      <c r="J58" s="99">
        <v>0</v>
      </c>
      <c r="K58" s="99">
        <v>0</v>
      </c>
      <c r="L58" s="99">
        <v>0</v>
      </c>
      <c r="M58" s="99">
        <v>0</v>
      </c>
      <c r="N58" s="99">
        <v>0</v>
      </c>
      <c r="O58" s="99">
        <v>0</v>
      </c>
      <c r="P58" s="123">
        <v>0</v>
      </c>
      <c r="Q58" s="99">
        <v>0</v>
      </c>
      <c r="R58" s="99">
        <v>0</v>
      </c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</row>
    <row r="59" spans="1:44" x14ac:dyDescent="0.25">
      <c r="A59" s="159"/>
      <c r="B59" s="25" t="s">
        <v>52</v>
      </c>
      <c r="C59" s="23" t="s">
        <v>48</v>
      </c>
      <c r="D59" s="99">
        <v>0</v>
      </c>
      <c r="E59" s="99">
        <v>0</v>
      </c>
      <c r="F59" s="99">
        <v>0</v>
      </c>
      <c r="G59" s="99">
        <v>0</v>
      </c>
      <c r="H59" s="9">
        <v>21</v>
      </c>
      <c r="I59" s="99">
        <v>0</v>
      </c>
      <c r="J59" s="99">
        <v>28</v>
      </c>
      <c r="K59" s="99">
        <v>10</v>
      </c>
      <c r="L59" s="99">
        <v>0</v>
      </c>
      <c r="M59" s="99">
        <v>0</v>
      </c>
      <c r="N59" s="99">
        <v>12</v>
      </c>
      <c r="O59" s="99">
        <v>19</v>
      </c>
      <c r="P59" s="123">
        <v>12</v>
      </c>
      <c r="Q59" s="99">
        <v>0</v>
      </c>
      <c r="R59" s="99">
        <v>0</v>
      </c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</row>
    <row r="60" spans="1:44" x14ac:dyDescent="0.25">
      <c r="A60" s="156" t="s">
        <v>58</v>
      </c>
      <c r="B60" s="21" t="s">
        <v>59</v>
      </c>
      <c r="C60" s="23" t="s">
        <v>26</v>
      </c>
      <c r="D60" s="99">
        <v>1</v>
      </c>
      <c r="E60" s="99">
        <v>0</v>
      </c>
      <c r="F60" s="99">
        <v>0</v>
      </c>
      <c r="G60" s="99">
        <v>0</v>
      </c>
      <c r="H60" s="9">
        <v>0</v>
      </c>
      <c r="I60" s="99">
        <v>1</v>
      </c>
      <c r="J60" s="99">
        <v>0</v>
      </c>
      <c r="K60" s="99">
        <v>0</v>
      </c>
      <c r="L60" s="99">
        <v>0</v>
      </c>
      <c r="M60" s="99">
        <v>0</v>
      </c>
      <c r="N60" s="99">
        <v>0</v>
      </c>
      <c r="O60" s="99">
        <v>1</v>
      </c>
      <c r="P60" s="123">
        <v>0</v>
      </c>
      <c r="Q60" s="99">
        <v>1</v>
      </c>
      <c r="R60" s="99">
        <v>1</v>
      </c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</row>
    <row r="61" spans="1:44" x14ac:dyDescent="0.25">
      <c r="A61" s="156"/>
      <c r="B61" s="21" t="s">
        <v>60</v>
      </c>
      <c r="C61" s="23" t="s">
        <v>26</v>
      </c>
      <c r="D61" s="99">
        <v>1</v>
      </c>
      <c r="E61" s="99">
        <v>0</v>
      </c>
      <c r="F61" s="99">
        <v>1</v>
      </c>
      <c r="G61" s="99">
        <v>1</v>
      </c>
      <c r="H61" s="9">
        <v>0</v>
      </c>
      <c r="I61" s="99">
        <v>1</v>
      </c>
      <c r="J61" s="99">
        <v>1</v>
      </c>
      <c r="K61" s="99">
        <v>1</v>
      </c>
      <c r="L61" s="99">
        <v>1</v>
      </c>
      <c r="M61" s="99">
        <v>1</v>
      </c>
      <c r="N61" s="99">
        <v>1</v>
      </c>
      <c r="O61" s="99">
        <v>1</v>
      </c>
      <c r="P61" s="123">
        <v>1</v>
      </c>
      <c r="Q61" s="99">
        <v>1</v>
      </c>
      <c r="R61" s="99">
        <v>1</v>
      </c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</row>
    <row r="62" spans="1:44" x14ac:dyDescent="0.25">
      <c r="A62" s="156"/>
      <c r="B62" s="25" t="s">
        <v>61</v>
      </c>
      <c r="C62" s="23" t="s">
        <v>37</v>
      </c>
      <c r="D62" s="103" t="s">
        <v>355</v>
      </c>
      <c r="E62" s="103" t="s">
        <v>355</v>
      </c>
      <c r="F62" s="103" t="s">
        <v>355</v>
      </c>
      <c r="G62" s="103" t="s">
        <v>355</v>
      </c>
      <c r="H62" s="103" t="s">
        <v>355</v>
      </c>
      <c r="I62" s="103" t="s">
        <v>355</v>
      </c>
      <c r="J62" s="103" t="s">
        <v>355</v>
      </c>
      <c r="K62" s="103" t="s">
        <v>355</v>
      </c>
      <c r="L62" s="103" t="s">
        <v>355</v>
      </c>
      <c r="M62" s="115" t="s">
        <v>355</v>
      </c>
      <c r="N62" s="103" t="s">
        <v>355</v>
      </c>
      <c r="O62" s="103" t="s">
        <v>355</v>
      </c>
      <c r="P62" s="103" t="s">
        <v>358</v>
      </c>
      <c r="Q62" s="103" t="s">
        <v>355</v>
      </c>
      <c r="R62" s="103" t="s">
        <v>355</v>
      </c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</row>
    <row r="63" spans="1:44" ht="30" x14ac:dyDescent="0.25">
      <c r="A63" s="156"/>
      <c r="B63" s="28" t="s">
        <v>62</v>
      </c>
      <c r="C63" s="23" t="s">
        <v>37</v>
      </c>
      <c r="D63" s="103" t="s">
        <v>355</v>
      </c>
      <c r="E63" s="103" t="s">
        <v>355</v>
      </c>
      <c r="F63" s="103" t="s">
        <v>355</v>
      </c>
      <c r="G63" s="103" t="s">
        <v>355</v>
      </c>
      <c r="H63" s="103" t="s">
        <v>355</v>
      </c>
      <c r="I63" s="103" t="s">
        <v>355</v>
      </c>
      <c r="J63" s="103" t="s">
        <v>355</v>
      </c>
      <c r="K63" s="103" t="s">
        <v>355</v>
      </c>
      <c r="L63" s="103" t="s">
        <v>355</v>
      </c>
      <c r="M63" s="115" t="s">
        <v>355</v>
      </c>
      <c r="N63" s="103" t="s">
        <v>355</v>
      </c>
      <c r="O63" s="103" t="s">
        <v>355</v>
      </c>
      <c r="P63" s="103" t="s">
        <v>355</v>
      </c>
      <c r="Q63" s="103" t="s">
        <v>355</v>
      </c>
      <c r="R63" s="103" t="s">
        <v>355</v>
      </c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</row>
    <row r="64" spans="1:44" x14ac:dyDescent="0.25">
      <c r="A64" s="156"/>
      <c r="B64" s="25" t="s">
        <v>63</v>
      </c>
      <c r="C64" s="23" t="s">
        <v>37</v>
      </c>
      <c r="D64" s="103" t="s">
        <v>355</v>
      </c>
      <c r="E64" s="103" t="s">
        <v>355</v>
      </c>
      <c r="F64" s="103" t="s">
        <v>355</v>
      </c>
      <c r="G64" s="103" t="s">
        <v>355</v>
      </c>
      <c r="H64" s="103" t="s">
        <v>358</v>
      </c>
      <c r="I64" s="103" t="s">
        <v>355</v>
      </c>
      <c r="J64" s="103" t="s">
        <v>355</v>
      </c>
      <c r="K64" s="103" t="s">
        <v>355</v>
      </c>
      <c r="L64" s="103" t="s">
        <v>355</v>
      </c>
      <c r="M64" s="115" t="s">
        <v>355</v>
      </c>
      <c r="N64" s="103" t="s">
        <v>355</v>
      </c>
      <c r="O64" s="103" t="s">
        <v>355</v>
      </c>
      <c r="P64" s="103" t="s">
        <v>355</v>
      </c>
      <c r="Q64" s="103" t="s">
        <v>358</v>
      </c>
      <c r="R64" s="103" t="s">
        <v>355</v>
      </c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</row>
    <row r="65" spans="1:44" x14ac:dyDescent="0.25">
      <c r="A65" s="156"/>
      <c r="B65" s="25" t="s">
        <v>64</v>
      </c>
      <c r="C65" s="23" t="s">
        <v>37</v>
      </c>
      <c r="D65" s="103" t="s">
        <v>355</v>
      </c>
      <c r="E65" s="103" t="s">
        <v>358</v>
      </c>
      <c r="F65" s="103" t="s">
        <v>358</v>
      </c>
      <c r="G65" s="103" t="s">
        <v>355</v>
      </c>
      <c r="H65" s="103" t="s">
        <v>355</v>
      </c>
      <c r="I65" s="103" t="s">
        <v>358</v>
      </c>
      <c r="J65" s="103" t="s">
        <v>355</v>
      </c>
      <c r="K65" s="103" t="s">
        <v>355</v>
      </c>
      <c r="L65" s="103" t="s">
        <v>355</v>
      </c>
      <c r="M65" s="115" t="s">
        <v>358</v>
      </c>
      <c r="N65" s="103" t="s">
        <v>355</v>
      </c>
      <c r="O65" s="103" t="s">
        <v>355</v>
      </c>
      <c r="P65" s="103" t="s">
        <v>355</v>
      </c>
      <c r="Q65" s="103" t="s">
        <v>358</v>
      </c>
      <c r="R65" s="103" t="s">
        <v>355</v>
      </c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</row>
    <row r="66" spans="1:44" ht="21" customHeight="1" x14ac:dyDescent="0.25">
      <c r="A66" s="157" t="s">
        <v>65</v>
      </c>
      <c r="B66" s="25" t="s">
        <v>66</v>
      </c>
      <c r="C66" s="23" t="s">
        <v>37</v>
      </c>
      <c r="D66" s="103" t="s">
        <v>355</v>
      </c>
      <c r="E66" s="103" t="s">
        <v>358</v>
      </c>
      <c r="F66" s="103" t="s">
        <v>358</v>
      </c>
      <c r="G66" s="103" t="s">
        <v>355</v>
      </c>
      <c r="H66" s="103" t="s">
        <v>358</v>
      </c>
      <c r="I66" s="103" t="s">
        <v>355</v>
      </c>
      <c r="J66" s="103" t="s">
        <v>355</v>
      </c>
      <c r="K66" s="103" t="s">
        <v>355</v>
      </c>
      <c r="L66" s="103" t="s">
        <v>355</v>
      </c>
      <c r="M66" s="115" t="s">
        <v>358</v>
      </c>
      <c r="N66" s="103" t="s">
        <v>358</v>
      </c>
      <c r="O66" s="103" t="s">
        <v>358</v>
      </c>
      <c r="P66" s="103" t="s">
        <v>355</v>
      </c>
      <c r="Q66" s="103" t="s">
        <v>358</v>
      </c>
      <c r="R66" s="103" t="s">
        <v>358</v>
      </c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</row>
    <row r="67" spans="1:44" x14ac:dyDescent="0.25">
      <c r="A67" s="158"/>
      <c r="B67" s="29" t="s">
        <v>67</v>
      </c>
      <c r="C67" s="23" t="s">
        <v>37</v>
      </c>
      <c r="D67" s="103" t="s">
        <v>358</v>
      </c>
      <c r="E67" s="103" t="s">
        <v>358</v>
      </c>
      <c r="F67" s="103" t="s">
        <v>355</v>
      </c>
      <c r="G67" s="103" t="s">
        <v>358</v>
      </c>
      <c r="H67" s="103" t="s">
        <v>358</v>
      </c>
      <c r="I67" s="103" t="s">
        <v>358</v>
      </c>
      <c r="J67" s="103" t="s">
        <v>358</v>
      </c>
      <c r="K67" s="103" t="s">
        <v>358</v>
      </c>
      <c r="L67" s="103" t="s">
        <v>358</v>
      </c>
      <c r="M67" s="115" t="s">
        <v>355</v>
      </c>
      <c r="N67" s="103" t="s">
        <v>355</v>
      </c>
      <c r="O67" s="103" t="s">
        <v>355</v>
      </c>
      <c r="P67" s="103" t="s">
        <v>358</v>
      </c>
      <c r="Q67" s="103" t="s">
        <v>355</v>
      </c>
      <c r="R67" s="103" t="s">
        <v>355</v>
      </c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</row>
    <row r="68" spans="1:44" ht="30" x14ac:dyDescent="0.25">
      <c r="A68" s="158"/>
      <c r="B68" s="21" t="s">
        <v>68</v>
      </c>
      <c r="C68" s="23" t="s">
        <v>37</v>
      </c>
      <c r="D68" s="103" t="s">
        <v>355</v>
      </c>
      <c r="E68" s="103" t="s">
        <v>358</v>
      </c>
      <c r="F68" s="103" t="s">
        <v>355</v>
      </c>
      <c r="G68" s="103" t="s">
        <v>355</v>
      </c>
      <c r="H68" s="103" t="s">
        <v>355</v>
      </c>
      <c r="I68" s="103" t="s">
        <v>355</v>
      </c>
      <c r="J68" s="103" t="s">
        <v>355</v>
      </c>
      <c r="K68" s="103" t="s">
        <v>355</v>
      </c>
      <c r="L68" s="103" t="s">
        <v>355</v>
      </c>
      <c r="M68" s="115" t="s">
        <v>355</v>
      </c>
      <c r="N68" s="103" t="s">
        <v>358</v>
      </c>
      <c r="O68" s="103" t="s">
        <v>355</v>
      </c>
      <c r="P68" s="103" t="s">
        <v>358</v>
      </c>
      <c r="Q68" s="103" t="s">
        <v>358</v>
      </c>
      <c r="R68" s="103" t="s">
        <v>355</v>
      </c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</row>
    <row r="69" spans="1:44" x14ac:dyDescent="0.25">
      <c r="A69" s="158"/>
      <c r="B69" s="25" t="s">
        <v>69</v>
      </c>
      <c r="C69" s="23" t="s">
        <v>37</v>
      </c>
      <c r="D69" s="103" t="s">
        <v>355</v>
      </c>
      <c r="E69" s="103" t="s">
        <v>355</v>
      </c>
      <c r="F69" s="103"/>
      <c r="G69" s="103" t="s">
        <v>355</v>
      </c>
      <c r="H69" s="103" t="s">
        <v>355</v>
      </c>
      <c r="I69" s="103" t="s">
        <v>355</v>
      </c>
      <c r="J69" s="103" t="s">
        <v>355</v>
      </c>
      <c r="K69" s="103" t="s">
        <v>355</v>
      </c>
      <c r="L69" s="103" t="s">
        <v>358</v>
      </c>
      <c r="M69" s="115" t="s">
        <v>358</v>
      </c>
      <c r="N69" s="103" t="s">
        <v>358</v>
      </c>
      <c r="O69" s="103" t="s">
        <v>355</v>
      </c>
      <c r="P69" s="103" t="s">
        <v>358</v>
      </c>
      <c r="Q69" s="103" t="s">
        <v>358</v>
      </c>
      <c r="R69" s="103" t="s">
        <v>355</v>
      </c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</row>
    <row r="70" spans="1:44" x14ac:dyDescent="0.25">
      <c r="A70" s="158"/>
      <c r="B70" s="25" t="s">
        <v>70</v>
      </c>
      <c r="C70" s="23" t="s">
        <v>37</v>
      </c>
      <c r="D70" s="103" t="s">
        <v>355</v>
      </c>
      <c r="E70" s="103" t="s">
        <v>355</v>
      </c>
      <c r="F70" s="103" t="s">
        <v>355</v>
      </c>
      <c r="G70" s="103" t="s">
        <v>355</v>
      </c>
      <c r="H70" s="103" t="s">
        <v>355</v>
      </c>
      <c r="I70" s="103" t="s">
        <v>355</v>
      </c>
      <c r="J70" s="103" t="s">
        <v>355</v>
      </c>
      <c r="K70" s="103" t="s">
        <v>355</v>
      </c>
      <c r="L70" s="103" t="s">
        <v>355</v>
      </c>
      <c r="M70" s="115" t="s">
        <v>355</v>
      </c>
      <c r="N70" s="103" t="s">
        <v>355</v>
      </c>
      <c r="O70" s="103" t="s">
        <v>355</v>
      </c>
      <c r="P70" s="103" t="s">
        <v>355</v>
      </c>
      <c r="Q70" s="103" t="s">
        <v>355</v>
      </c>
      <c r="R70" s="103" t="s">
        <v>355</v>
      </c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</row>
    <row r="71" spans="1:44" x14ac:dyDescent="0.25">
      <c r="A71" s="158"/>
      <c r="B71" s="25" t="s">
        <v>71</v>
      </c>
      <c r="C71" s="23" t="s">
        <v>37</v>
      </c>
      <c r="D71" s="103" t="s">
        <v>358</v>
      </c>
      <c r="E71" s="103" t="s">
        <v>358</v>
      </c>
      <c r="F71" s="103" t="s">
        <v>358</v>
      </c>
      <c r="G71" s="103" t="s">
        <v>355</v>
      </c>
      <c r="H71" s="103" t="s">
        <v>355</v>
      </c>
      <c r="I71" s="103" t="s">
        <v>358</v>
      </c>
      <c r="J71" s="103" t="s">
        <v>355</v>
      </c>
      <c r="K71" s="103" t="s">
        <v>358</v>
      </c>
      <c r="L71" s="103" t="s">
        <v>358</v>
      </c>
      <c r="M71" s="115" t="s">
        <v>358</v>
      </c>
      <c r="N71" s="103" t="s">
        <v>358</v>
      </c>
      <c r="O71" s="103" t="s">
        <v>355</v>
      </c>
      <c r="P71" s="103" t="s">
        <v>355</v>
      </c>
      <c r="Q71" s="103" t="s">
        <v>358</v>
      </c>
      <c r="R71" s="103" t="s">
        <v>355</v>
      </c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</row>
    <row r="72" spans="1:44" x14ac:dyDescent="0.25">
      <c r="A72" s="158"/>
      <c r="B72" s="25" t="s">
        <v>72</v>
      </c>
      <c r="C72" s="23" t="s">
        <v>37</v>
      </c>
      <c r="D72" s="103" t="s">
        <v>355</v>
      </c>
      <c r="E72" s="103" t="s">
        <v>358</v>
      </c>
      <c r="F72" s="103" t="s">
        <v>355</v>
      </c>
      <c r="G72" s="103" t="s">
        <v>355</v>
      </c>
      <c r="H72" s="103" t="s">
        <v>355</v>
      </c>
      <c r="I72" s="103" t="s">
        <v>355</v>
      </c>
      <c r="J72" s="103" t="s">
        <v>355</v>
      </c>
      <c r="K72" s="103" t="s">
        <v>355</v>
      </c>
      <c r="L72" s="103" t="s">
        <v>358</v>
      </c>
      <c r="M72" s="115" t="s">
        <v>355</v>
      </c>
      <c r="N72" s="103" t="s">
        <v>358</v>
      </c>
      <c r="O72" s="103" t="s">
        <v>355</v>
      </c>
      <c r="P72" s="103" t="s">
        <v>355</v>
      </c>
      <c r="Q72" s="103" t="s">
        <v>358</v>
      </c>
      <c r="R72" s="103" t="s">
        <v>355</v>
      </c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</row>
    <row r="73" spans="1:44" x14ac:dyDescent="0.25">
      <c r="A73" s="158"/>
      <c r="B73" s="25" t="s">
        <v>73</v>
      </c>
      <c r="C73" s="23" t="s">
        <v>37</v>
      </c>
      <c r="D73" s="103" t="s">
        <v>358</v>
      </c>
      <c r="E73" s="103" t="s">
        <v>358</v>
      </c>
      <c r="F73" s="103" t="s">
        <v>358</v>
      </c>
      <c r="G73" s="103" t="s">
        <v>355</v>
      </c>
      <c r="H73" s="103" t="s">
        <v>355</v>
      </c>
      <c r="I73" s="103" t="s">
        <v>355</v>
      </c>
      <c r="J73" s="103" t="s">
        <v>355</v>
      </c>
      <c r="K73" s="103" t="s">
        <v>358</v>
      </c>
      <c r="L73" s="103" t="s">
        <v>358</v>
      </c>
      <c r="M73" s="115" t="s">
        <v>355</v>
      </c>
      <c r="N73" s="103" t="s">
        <v>358</v>
      </c>
      <c r="O73" s="103" t="s">
        <v>358</v>
      </c>
      <c r="P73" s="103" t="s">
        <v>355</v>
      </c>
      <c r="Q73" s="103" t="s">
        <v>358</v>
      </c>
      <c r="R73" s="103" t="s">
        <v>358</v>
      </c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</row>
    <row r="74" spans="1:44" x14ac:dyDescent="0.25">
      <c r="A74" s="158"/>
      <c r="B74" s="25" t="s">
        <v>74</v>
      </c>
      <c r="C74" s="23" t="s">
        <v>37</v>
      </c>
      <c r="D74" s="103" t="s">
        <v>358</v>
      </c>
      <c r="E74" s="103" t="s">
        <v>358</v>
      </c>
      <c r="F74" s="103" t="s">
        <v>358</v>
      </c>
      <c r="G74" s="103" t="s">
        <v>358</v>
      </c>
      <c r="H74" s="103" t="s">
        <v>355</v>
      </c>
      <c r="I74" s="103" t="s">
        <v>358</v>
      </c>
      <c r="J74" s="103" t="s">
        <v>358</v>
      </c>
      <c r="K74" s="103" t="s">
        <v>355</v>
      </c>
      <c r="L74" s="103" t="s">
        <v>358</v>
      </c>
      <c r="M74" s="115" t="s">
        <v>358</v>
      </c>
      <c r="N74" s="103" t="s">
        <v>358</v>
      </c>
      <c r="O74" s="103" t="s">
        <v>355</v>
      </c>
      <c r="P74" s="103" t="s">
        <v>358</v>
      </c>
      <c r="Q74" s="103" t="s">
        <v>358</v>
      </c>
      <c r="R74" s="103" t="s">
        <v>355</v>
      </c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</row>
    <row r="75" spans="1:44" x14ac:dyDescent="0.25">
      <c r="A75" s="158"/>
      <c r="B75" s="25" t="s">
        <v>75</v>
      </c>
      <c r="C75" s="23" t="s">
        <v>37</v>
      </c>
      <c r="D75" s="103" t="s">
        <v>355</v>
      </c>
      <c r="E75" s="103" t="s">
        <v>355</v>
      </c>
      <c r="F75" s="103" t="s">
        <v>355</v>
      </c>
      <c r="G75" s="103" t="s">
        <v>355</v>
      </c>
      <c r="H75" s="103" t="s">
        <v>355</v>
      </c>
      <c r="I75" s="103" t="s">
        <v>355</v>
      </c>
      <c r="J75" s="103" t="s">
        <v>355</v>
      </c>
      <c r="K75" s="103" t="s">
        <v>355</v>
      </c>
      <c r="L75" s="103" t="s">
        <v>358</v>
      </c>
      <c r="M75" s="115" t="s">
        <v>355</v>
      </c>
      <c r="N75" s="103" t="s">
        <v>355</v>
      </c>
      <c r="O75" s="103" t="s">
        <v>355</v>
      </c>
      <c r="P75" s="103" t="s">
        <v>355</v>
      </c>
      <c r="Q75" s="103" t="s">
        <v>355</v>
      </c>
      <c r="R75" s="103" t="s">
        <v>355</v>
      </c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</row>
    <row r="76" spans="1:44" x14ac:dyDescent="0.25">
      <c r="A76" s="158"/>
      <c r="B76" s="25" t="s">
        <v>76</v>
      </c>
      <c r="C76" s="23" t="s">
        <v>37</v>
      </c>
      <c r="D76" s="103" t="s">
        <v>358</v>
      </c>
      <c r="E76" s="103" t="s">
        <v>358</v>
      </c>
      <c r="F76" s="103" t="s">
        <v>358</v>
      </c>
      <c r="G76" s="103" t="s">
        <v>355</v>
      </c>
      <c r="H76" s="103" t="s">
        <v>355</v>
      </c>
      <c r="I76" s="103" t="s">
        <v>358</v>
      </c>
      <c r="J76" s="103" t="s">
        <v>355</v>
      </c>
      <c r="K76" s="103" t="s">
        <v>355</v>
      </c>
      <c r="L76" s="103" t="s">
        <v>358</v>
      </c>
      <c r="M76" s="115" t="s">
        <v>358</v>
      </c>
      <c r="N76" s="103" t="s">
        <v>358</v>
      </c>
      <c r="O76" s="103" t="s">
        <v>358</v>
      </c>
      <c r="P76" s="103" t="s">
        <v>358</v>
      </c>
      <c r="Q76" s="103" t="s">
        <v>355</v>
      </c>
      <c r="R76" s="103" t="s">
        <v>355</v>
      </c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</row>
    <row r="77" spans="1:44" ht="28.5" customHeight="1" x14ac:dyDescent="0.25">
      <c r="A77" s="158"/>
      <c r="B77" s="30" t="s">
        <v>77</v>
      </c>
      <c r="C77" s="31" t="s">
        <v>37</v>
      </c>
      <c r="D77" s="103" t="s">
        <v>355</v>
      </c>
      <c r="E77" s="103" t="s">
        <v>355</v>
      </c>
      <c r="F77" s="103" t="s">
        <v>355</v>
      </c>
      <c r="G77" s="103" t="s">
        <v>355</v>
      </c>
      <c r="H77" s="103" t="s">
        <v>355</v>
      </c>
      <c r="I77" s="103" t="s">
        <v>355</v>
      </c>
      <c r="J77" s="103" t="s">
        <v>355</v>
      </c>
      <c r="K77" s="103" t="s">
        <v>355</v>
      </c>
      <c r="L77" s="103" t="s">
        <v>355</v>
      </c>
      <c r="M77" s="115" t="s">
        <v>355</v>
      </c>
      <c r="N77" s="103" t="s">
        <v>355</v>
      </c>
      <c r="O77" s="103" t="s">
        <v>355</v>
      </c>
      <c r="P77" s="103" t="s">
        <v>355</v>
      </c>
      <c r="Q77" s="103" t="s">
        <v>358</v>
      </c>
      <c r="R77" s="103" t="s">
        <v>355</v>
      </c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</row>
    <row r="78" spans="1:44" x14ac:dyDescent="0.25">
      <c r="A78" s="158"/>
      <c r="B78" s="25" t="s">
        <v>78</v>
      </c>
      <c r="C78" s="23" t="s">
        <v>37</v>
      </c>
      <c r="D78" s="103" t="s">
        <v>355</v>
      </c>
      <c r="E78" s="103" t="s">
        <v>355</v>
      </c>
      <c r="F78" s="103" t="s">
        <v>355</v>
      </c>
      <c r="G78" s="103" t="s">
        <v>355</v>
      </c>
      <c r="H78" s="103" t="s">
        <v>355</v>
      </c>
      <c r="I78" s="103" t="s">
        <v>355</v>
      </c>
      <c r="J78" s="103" t="s">
        <v>355</v>
      </c>
      <c r="K78" s="103" t="s">
        <v>355</v>
      </c>
      <c r="L78" s="103" t="s">
        <v>355</v>
      </c>
      <c r="M78" s="115" t="s">
        <v>355</v>
      </c>
      <c r="N78" s="103" t="s">
        <v>355</v>
      </c>
      <c r="O78" s="103" t="s">
        <v>355</v>
      </c>
      <c r="P78" s="103" t="s">
        <v>355</v>
      </c>
      <c r="Q78" s="103" t="s">
        <v>355</v>
      </c>
      <c r="R78" s="103" t="s">
        <v>355</v>
      </c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</row>
    <row r="79" spans="1:44" x14ac:dyDescent="0.25">
      <c r="A79" s="158"/>
      <c r="B79" s="25" t="s">
        <v>79</v>
      </c>
      <c r="C79" s="23" t="s">
        <v>37</v>
      </c>
      <c r="D79" s="103" t="s">
        <v>355</v>
      </c>
      <c r="E79" s="103" t="s">
        <v>355</v>
      </c>
      <c r="F79" s="103" t="s">
        <v>355</v>
      </c>
      <c r="G79" s="103" t="s">
        <v>355</v>
      </c>
      <c r="H79" s="103" t="s">
        <v>355</v>
      </c>
      <c r="I79" s="103" t="s">
        <v>355</v>
      </c>
      <c r="J79" s="103" t="s">
        <v>355</v>
      </c>
      <c r="K79" s="103" t="s">
        <v>355</v>
      </c>
      <c r="L79" s="103" t="s">
        <v>355</v>
      </c>
      <c r="M79" s="115" t="s">
        <v>355</v>
      </c>
      <c r="N79" s="103" t="s">
        <v>355</v>
      </c>
      <c r="O79" s="103" t="s">
        <v>355</v>
      </c>
      <c r="P79" s="103" t="s">
        <v>355</v>
      </c>
      <c r="Q79" s="103" t="s">
        <v>355</v>
      </c>
      <c r="R79" s="103" t="s">
        <v>355</v>
      </c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</row>
    <row r="80" spans="1:44" x14ac:dyDescent="0.25">
      <c r="A80" s="158"/>
      <c r="B80" s="25" t="s">
        <v>80</v>
      </c>
      <c r="C80" s="23" t="s">
        <v>37</v>
      </c>
      <c r="D80" s="103" t="s">
        <v>355</v>
      </c>
      <c r="E80" s="103" t="s">
        <v>355</v>
      </c>
      <c r="F80" s="103" t="s">
        <v>355</v>
      </c>
      <c r="G80" s="103" t="s">
        <v>355</v>
      </c>
      <c r="H80" s="103" t="s">
        <v>355</v>
      </c>
      <c r="I80" s="103" t="s">
        <v>355</v>
      </c>
      <c r="J80" s="103" t="s">
        <v>355</v>
      </c>
      <c r="K80" s="103" t="s">
        <v>355</v>
      </c>
      <c r="L80" s="103" t="s">
        <v>358</v>
      </c>
      <c r="M80" s="115" t="s">
        <v>355</v>
      </c>
      <c r="N80" s="103" t="s">
        <v>355</v>
      </c>
      <c r="O80" s="103" t="s">
        <v>355</v>
      </c>
      <c r="P80" s="103" t="s">
        <v>358</v>
      </c>
      <c r="Q80" s="103" t="s">
        <v>358</v>
      </c>
      <c r="R80" s="103" t="s">
        <v>355</v>
      </c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</row>
    <row r="81" spans="1:44" x14ac:dyDescent="0.25">
      <c r="A81" s="158"/>
      <c r="B81" s="25" t="s">
        <v>81</v>
      </c>
      <c r="C81" s="23" t="s">
        <v>37</v>
      </c>
      <c r="D81" s="103" t="s">
        <v>355</v>
      </c>
      <c r="E81" s="103" t="s">
        <v>355</v>
      </c>
      <c r="F81" s="103" t="s">
        <v>355</v>
      </c>
      <c r="G81" s="103" t="s">
        <v>355</v>
      </c>
      <c r="H81" s="103" t="s">
        <v>355</v>
      </c>
      <c r="I81" s="103" t="s">
        <v>355</v>
      </c>
      <c r="J81" s="103" t="s">
        <v>355</v>
      </c>
      <c r="K81" s="103" t="s">
        <v>355</v>
      </c>
      <c r="L81" s="103" t="s">
        <v>355</v>
      </c>
      <c r="M81" s="115" t="s">
        <v>355</v>
      </c>
      <c r="N81" s="103" t="s">
        <v>355</v>
      </c>
      <c r="O81" s="103" t="s">
        <v>355</v>
      </c>
      <c r="P81" s="103" t="s">
        <v>358</v>
      </c>
      <c r="Q81" s="103" t="s">
        <v>355</v>
      </c>
      <c r="R81" s="103" t="s">
        <v>355</v>
      </c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</row>
    <row r="82" spans="1:44" x14ac:dyDescent="0.25">
      <c r="A82" s="158"/>
      <c r="B82" s="25" t="s">
        <v>82</v>
      </c>
      <c r="C82" s="23" t="s">
        <v>37</v>
      </c>
      <c r="D82" s="103" t="s">
        <v>355</v>
      </c>
      <c r="E82" s="103" t="s">
        <v>355</v>
      </c>
      <c r="F82" s="103" t="s">
        <v>355</v>
      </c>
      <c r="G82" s="103" t="s">
        <v>355</v>
      </c>
      <c r="H82" s="103" t="s">
        <v>355</v>
      </c>
      <c r="I82" s="103" t="s">
        <v>355</v>
      </c>
      <c r="J82" s="103" t="s">
        <v>355</v>
      </c>
      <c r="K82" s="103" t="s">
        <v>355</v>
      </c>
      <c r="L82" s="103" t="s">
        <v>355</v>
      </c>
      <c r="M82" s="115" t="s">
        <v>355</v>
      </c>
      <c r="N82" s="103" t="s">
        <v>355</v>
      </c>
      <c r="O82" s="103" t="s">
        <v>355</v>
      </c>
      <c r="P82" s="103" t="s">
        <v>355</v>
      </c>
      <c r="Q82" s="103" t="s">
        <v>355</v>
      </c>
      <c r="R82" s="103" t="s">
        <v>355</v>
      </c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</row>
    <row r="83" spans="1:44" x14ac:dyDescent="0.25">
      <c r="A83" s="158"/>
      <c r="B83" s="25" t="s">
        <v>83</v>
      </c>
      <c r="C83" s="23" t="s">
        <v>37</v>
      </c>
      <c r="D83" s="103" t="s">
        <v>355</v>
      </c>
      <c r="E83" s="103" t="s">
        <v>355</v>
      </c>
      <c r="F83" s="103" t="s">
        <v>355</v>
      </c>
      <c r="G83" s="103" t="s">
        <v>355</v>
      </c>
      <c r="H83" s="103" t="s">
        <v>355</v>
      </c>
      <c r="I83" s="103" t="s">
        <v>355</v>
      </c>
      <c r="J83" s="103" t="s">
        <v>355</v>
      </c>
      <c r="K83" s="103" t="s">
        <v>355</v>
      </c>
      <c r="L83" s="103" t="s">
        <v>355</v>
      </c>
      <c r="M83" s="115" t="s">
        <v>358</v>
      </c>
      <c r="N83" s="103" t="s">
        <v>355</v>
      </c>
      <c r="O83" s="103" t="s">
        <v>355</v>
      </c>
      <c r="P83" s="103" t="s">
        <v>355</v>
      </c>
      <c r="Q83" s="103" t="s">
        <v>355</v>
      </c>
      <c r="R83" s="103" t="s">
        <v>355</v>
      </c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</row>
    <row r="84" spans="1:44" x14ac:dyDescent="0.25">
      <c r="A84" s="158"/>
      <c r="B84" s="25" t="s">
        <v>84</v>
      </c>
      <c r="C84" s="23" t="s">
        <v>37</v>
      </c>
      <c r="D84" s="103" t="s">
        <v>355</v>
      </c>
      <c r="E84" s="103" t="s">
        <v>355</v>
      </c>
      <c r="F84" s="103" t="s">
        <v>355</v>
      </c>
      <c r="G84" s="103" t="s">
        <v>355</v>
      </c>
      <c r="H84" s="103" t="s">
        <v>355</v>
      </c>
      <c r="I84" s="103" t="s">
        <v>355</v>
      </c>
      <c r="J84" s="103" t="s">
        <v>355</v>
      </c>
      <c r="K84" s="103" t="s">
        <v>355</v>
      </c>
      <c r="L84" s="103" t="s">
        <v>355</v>
      </c>
      <c r="M84" s="115" t="s">
        <v>358</v>
      </c>
      <c r="N84" s="103" t="s">
        <v>355</v>
      </c>
      <c r="O84" s="103" t="s">
        <v>355</v>
      </c>
      <c r="P84" s="103" t="s">
        <v>358</v>
      </c>
      <c r="Q84" s="103" t="s">
        <v>355</v>
      </c>
      <c r="R84" s="103" t="s">
        <v>355</v>
      </c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</row>
    <row r="85" spans="1:44" x14ac:dyDescent="0.25">
      <c r="A85" s="158"/>
      <c r="B85" s="25" t="s">
        <v>85</v>
      </c>
      <c r="C85" s="23" t="s">
        <v>37</v>
      </c>
      <c r="D85" s="103" t="s">
        <v>355</v>
      </c>
      <c r="E85" s="103" t="s">
        <v>355</v>
      </c>
      <c r="F85" s="103" t="s">
        <v>355</v>
      </c>
      <c r="G85" s="103" t="s">
        <v>355</v>
      </c>
      <c r="H85" s="103" t="s">
        <v>355</v>
      </c>
      <c r="I85" s="103" t="s">
        <v>355</v>
      </c>
      <c r="J85" s="103" t="s">
        <v>355</v>
      </c>
      <c r="K85" s="103" t="s">
        <v>355</v>
      </c>
      <c r="L85" s="103" t="s">
        <v>355</v>
      </c>
      <c r="M85" s="115" t="s">
        <v>355</v>
      </c>
      <c r="N85" s="103" t="s">
        <v>355</v>
      </c>
      <c r="O85" s="103" t="s">
        <v>355</v>
      </c>
      <c r="P85" s="103" t="s">
        <v>358</v>
      </c>
      <c r="Q85" s="103" t="s">
        <v>358</v>
      </c>
      <c r="R85" s="103" t="s">
        <v>355</v>
      </c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</row>
    <row r="86" spans="1:44" x14ac:dyDescent="0.25">
      <c r="A86" s="158"/>
      <c r="B86" s="25" t="s">
        <v>86</v>
      </c>
      <c r="C86" s="23" t="s">
        <v>37</v>
      </c>
      <c r="D86" s="103" t="s">
        <v>355</v>
      </c>
      <c r="E86" s="103" t="s">
        <v>355</v>
      </c>
      <c r="F86" s="103" t="s">
        <v>355</v>
      </c>
      <c r="G86" s="103" t="s">
        <v>355</v>
      </c>
      <c r="H86" s="103" t="s">
        <v>355</v>
      </c>
      <c r="I86" s="103" t="s">
        <v>355</v>
      </c>
      <c r="J86" s="103" t="s">
        <v>355</v>
      </c>
      <c r="K86" s="103" t="s">
        <v>355</v>
      </c>
      <c r="L86" s="103" t="s">
        <v>355</v>
      </c>
      <c r="M86" s="115" t="s">
        <v>355</v>
      </c>
      <c r="N86" s="103" t="s">
        <v>355</v>
      </c>
      <c r="O86" s="103" t="s">
        <v>355</v>
      </c>
      <c r="P86" s="103" t="s">
        <v>355</v>
      </c>
      <c r="Q86" s="103" t="s">
        <v>355</v>
      </c>
      <c r="R86" s="103" t="s">
        <v>355</v>
      </c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</row>
    <row r="87" spans="1:44" x14ac:dyDescent="0.25">
      <c r="A87" s="158"/>
      <c r="B87" s="25" t="s">
        <v>87</v>
      </c>
      <c r="C87" s="23" t="s">
        <v>37</v>
      </c>
      <c r="D87" s="103" t="s">
        <v>358</v>
      </c>
      <c r="E87" s="103" t="s">
        <v>355</v>
      </c>
      <c r="F87" s="103" t="s">
        <v>355</v>
      </c>
      <c r="G87" s="103" t="s">
        <v>358</v>
      </c>
      <c r="H87" s="103" t="s">
        <v>355</v>
      </c>
      <c r="I87" s="103" t="s">
        <v>358</v>
      </c>
      <c r="J87" s="103" t="s">
        <v>358</v>
      </c>
      <c r="K87" s="103" t="s">
        <v>355</v>
      </c>
      <c r="L87" s="103" t="s">
        <v>358</v>
      </c>
      <c r="M87" s="115" t="s">
        <v>358</v>
      </c>
      <c r="N87" s="103" t="s">
        <v>358</v>
      </c>
      <c r="O87" s="103" t="s">
        <v>355</v>
      </c>
      <c r="P87" s="103" t="s">
        <v>358</v>
      </c>
      <c r="Q87" s="103" t="s">
        <v>358</v>
      </c>
      <c r="R87" s="103" t="s">
        <v>355</v>
      </c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</row>
    <row r="88" spans="1:44" x14ac:dyDescent="0.25">
      <c r="A88" s="158"/>
      <c r="B88" s="25" t="s">
        <v>88</v>
      </c>
      <c r="C88" s="23" t="s">
        <v>37</v>
      </c>
      <c r="D88" s="103" t="s">
        <v>358</v>
      </c>
      <c r="E88" s="103" t="s">
        <v>355</v>
      </c>
      <c r="F88" s="103" t="s">
        <v>355</v>
      </c>
      <c r="G88" s="103" t="s">
        <v>358</v>
      </c>
      <c r="H88" s="103" t="s">
        <v>355</v>
      </c>
      <c r="I88" s="103" t="s">
        <v>355</v>
      </c>
      <c r="J88" s="103" t="s">
        <v>355</v>
      </c>
      <c r="K88" s="103" t="s">
        <v>355</v>
      </c>
      <c r="L88" s="103" t="s">
        <v>358</v>
      </c>
      <c r="M88" s="115" t="s">
        <v>355</v>
      </c>
      <c r="N88" s="103" t="s">
        <v>358</v>
      </c>
      <c r="O88" s="103" t="s">
        <v>355</v>
      </c>
      <c r="P88" s="103" t="s">
        <v>358</v>
      </c>
      <c r="Q88" s="103" t="s">
        <v>355</v>
      </c>
      <c r="R88" s="103" t="s">
        <v>355</v>
      </c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</row>
    <row r="89" spans="1:44" x14ac:dyDescent="0.25">
      <c r="A89" s="158"/>
      <c r="B89" s="25" t="s">
        <v>89</v>
      </c>
      <c r="C89" s="23" t="s">
        <v>37</v>
      </c>
      <c r="D89" s="103" t="s">
        <v>355</v>
      </c>
      <c r="E89" s="103" t="s">
        <v>355</v>
      </c>
      <c r="F89" s="103" t="s">
        <v>355</v>
      </c>
      <c r="G89" s="103" t="s">
        <v>355</v>
      </c>
      <c r="H89" s="103" t="s">
        <v>355</v>
      </c>
      <c r="I89" s="103" t="s">
        <v>355</v>
      </c>
      <c r="J89" s="103" t="s">
        <v>355</v>
      </c>
      <c r="K89" s="103" t="s">
        <v>355</v>
      </c>
      <c r="L89" s="103" t="s">
        <v>355</v>
      </c>
      <c r="M89" s="115" t="s">
        <v>355</v>
      </c>
      <c r="N89" s="103" t="s">
        <v>355</v>
      </c>
      <c r="O89" s="103" t="s">
        <v>355</v>
      </c>
      <c r="P89" s="103" t="s">
        <v>355</v>
      </c>
      <c r="Q89" s="103" t="s">
        <v>355</v>
      </c>
      <c r="R89" s="103" t="s">
        <v>355</v>
      </c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</row>
    <row r="90" spans="1:44" x14ac:dyDescent="0.25">
      <c r="A90" s="158"/>
      <c r="B90" s="25" t="s">
        <v>90</v>
      </c>
      <c r="C90" s="23" t="s">
        <v>37</v>
      </c>
      <c r="D90" s="103" t="s">
        <v>355</v>
      </c>
      <c r="E90" s="103" t="s">
        <v>355</v>
      </c>
      <c r="F90" s="103" t="s">
        <v>355</v>
      </c>
      <c r="G90" s="103" t="s">
        <v>355</v>
      </c>
      <c r="H90" s="103" t="s">
        <v>355</v>
      </c>
      <c r="I90" s="103" t="s">
        <v>355</v>
      </c>
      <c r="J90" s="103" t="s">
        <v>355</v>
      </c>
      <c r="K90" s="103" t="s">
        <v>355</v>
      </c>
      <c r="L90" s="103" t="s">
        <v>355</v>
      </c>
      <c r="M90" s="115" t="s">
        <v>355</v>
      </c>
      <c r="N90" s="103" t="s">
        <v>355</v>
      </c>
      <c r="O90" s="103" t="s">
        <v>355</v>
      </c>
      <c r="P90" s="103" t="s">
        <v>355</v>
      </c>
      <c r="Q90" s="103" t="s">
        <v>355</v>
      </c>
      <c r="R90" s="103" t="s">
        <v>355</v>
      </c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</row>
    <row r="91" spans="1:44" x14ac:dyDescent="0.25">
      <c r="A91" s="158"/>
      <c r="B91" s="25" t="s">
        <v>91</v>
      </c>
      <c r="C91" s="23" t="s">
        <v>37</v>
      </c>
      <c r="D91" s="103" t="s">
        <v>355</v>
      </c>
      <c r="E91" s="103" t="s">
        <v>355</v>
      </c>
      <c r="F91" s="103" t="s">
        <v>355</v>
      </c>
      <c r="G91" s="103" t="s">
        <v>355</v>
      </c>
      <c r="H91" s="103" t="s">
        <v>355</v>
      </c>
      <c r="I91" s="103" t="s">
        <v>355</v>
      </c>
      <c r="J91" s="103" t="s">
        <v>355</v>
      </c>
      <c r="K91" s="103" t="s">
        <v>355</v>
      </c>
      <c r="L91" s="103" t="s">
        <v>355</v>
      </c>
      <c r="M91" s="115" t="s">
        <v>355</v>
      </c>
      <c r="N91" s="103" t="s">
        <v>355</v>
      </c>
      <c r="O91" s="103" t="s">
        <v>355</v>
      </c>
      <c r="P91" s="103" t="s">
        <v>355</v>
      </c>
      <c r="Q91" s="103" t="s">
        <v>355</v>
      </c>
      <c r="R91" s="103" t="s">
        <v>355</v>
      </c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</row>
    <row r="92" spans="1:44" x14ac:dyDescent="0.25">
      <c r="A92" s="158"/>
      <c r="B92" s="25" t="s">
        <v>92</v>
      </c>
      <c r="C92" s="23" t="s">
        <v>37</v>
      </c>
      <c r="D92" s="103" t="s">
        <v>355</v>
      </c>
      <c r="E92" s="103" t="s">
        <v>355</v>
      </c>
      <c r="F92" s="103" t="s">
        <v>355</v>
      </c>
      <c r="G92" s="103" t="s">
        <v>355</v>
      </c>
      <c r="H92" s="103" t="s">
        <v>355</v>
      </c>
      <c r="I92" s="103" t="s">
        <v>355</v>
      </c>
      <c r="J92" s="103" t="s">
        <v>355</v>
      </c>
      <c r="K92" s="103" t="s">
        <v>355</v>
      </c>
      <c r="L92" s="103" t="s">
        <v>355</v>
      </c>
      <c r="M92" s="115" t="s">
        <v>355</v>
      </c>
      <c r="N92" s="103" t="s">
        <v>355</v>
      </c>
      <c r="O92" s="103" t="s">
        <v>355</v>
      </c>
      <c r="P92" s="103" t="s">
        <v>355</v>
      </c>
      <c r="Q92" s="103" t="s">
        <v>355</v>
      </c>
      <c r="R92" s="103" t="s">
        <v>355</v>
      </c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</row>
    <row r="93" spans="1:44" x14ac:dyDescent="0.25">
      <c r="A93" s="158"/>
      <c r="B93" s="25" t="s">
        <v>93</v>
      </c>
      <c r="C93" s="23" t="s">
        <v>37</v>
      </c>
      <c r="D93" s="103" t="s">
        <v>355</v>
      </c>
      <c r="E93" s="103" t="s">
        <v>355</v>
      </c>
      <c r="F93" s="103" t="s">
        <v>355</v>
      </c>
      <c r="G93" s="103" t="s">
        <v>355</v>
      </c>
      <c r="H93" s="103" t="s">
        <v>355</v>
      </c>
      <c r="I93" s="103" t="s">
        <v>355</v>
      </c>
      <c r="J93" s="103" t="s">
        <v>355</v>
      </c>
      <c r="K93" s="103" t="s">
        <v>355</v>
      </c>
      <c r="L93" s="103" t="s">
        <v>355</v>
      </c>
      <c r="M93" s="115" t="s">
        <v>355</v>
      </c>
      <c r="N93" s="103" t="s">
        <v>355</v>
      </c>
      <c r="O93" s="103" t="s">
        <v>355</v>
      </c>
      <c r="P93" s="103" t="s">
        <v>358</v>
      </c>
      <c r="Q93" s="103" t="s">
        <v>355</v>
      </c>
      <c r="R93" s="103" t="s">
        <v>355</v>
      </c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</row>
    <row r="94" spans="1:44" x14ac:dyDescent="0.25">
      <c r="A94" s="158"/>
      <c r="B94" s="25" t="s">
        <v>94</v>
      </c>
      <c r="C94" s="23" t="s">
        <v>37</v>
      </c>
      <c r="D94" s="103" t="s">
        <v>355</v>
      </c>
      <c r="E94" s="103" t="s">
        <v>355</v>
      </c>
      <c r="F94" s="103" t="s">
        <v>355</v>
      </c>
      <c r="G94" s="103" t="s">
        <v>355</v>
      </c>
      <c r="H94" s="103" t="s">
        <v>355</v>
      </c>
      <c r="I94" s="103" t="s">
        <v>358</v>
      </c>
      <c r="J94" s="103" t="s">
        <v>355</v>
      </c>
      <c r="K94" s="103" t="s">
        <v>358</v>
      </c>
      <c r="L94" s="103" t="s">
        <v>358</v>
      </c>
      <c r="M94" s="115" t="s">
        <v>358</v>
      </c>
      <c r="N94" s="103" t="s">
        <v>355</v>
      </c>
      <c r="O94" s="103" t="s">
        <v>355</v>
      </c>
      <c r="P94" s="103" t="s">
        <v>355</v>
      </c>
      <c r="Q94" s="103" t="s">
        <v>358</v>
      </c>
      <c r="R94" s="103" t="s">
        <v>355</v>
      </c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</row>
    <row r="95" spans="1:44" x14ac:dyDescent="0.25">
      <c r="A95" s="158"/>
      <c r="B95" s="25" t="s">
        <v>95</v>
      </c>
      <c r="C95" s="23" t="s">
        <v>37</v>
      </c>
      <c r="D95" s="103" t="s">
        <v>355</v>
      </c>
      <c r="E95" s="103" t="s">
        <v>358</v>
      </c>
      <c r="F95" s="103" t="s">
        <v>355</v>
      </c>
      <c r="G95" s="103" t="s">
        <v>355</v>
      </c>
      <c r="H95" s="103" t="s">
        <v>355</v>
      </c>
      <c r="I95" s="103" t="s">
        <v>355</v>
      </c>
      <c r="J95" s="103" t="s">
        <v>355</v>
      </c>
      <c r="K95" s="103" t="s">
        <v>355</v>
      </c>
      <c r="L95" s="103" t="s">
        <v>358</v>
      </c>
      <c r="M95" s="115" t="s">
        <v>358</v>
      </c>
      <c r="N95" s="103" t="s">
        <v>355</v>
      </c>
      <c r="O95" s="103" t="s">
        <v>355</v>
      </c>
      <c r="P95" s="103" t="s">
        <v>358</v>
      </c>
      <c r="Q95" s="103" t="s">
        <v>358</v>
      </c>
      <c r="R95" s="103" t="s">
        <v>355</v>
      </c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</row>
    <row r="96" spans="1:44" x14ac:dyDescent="0.25">
      <c r="A96" s="158"/>
      <c r="B96" s="25" t="s">
        <v>96</v>
      </c>
      <c r="C96" s="23" t="s">
        <v>37</v>
      </c>
      <c r="D96" s="103" t="s">
        <v>355</v>
      </c>
      <c r="E96" s="103" t="s">
        <v>355</v>
      </c>
      <c r="F96" s="103" t="s">
        <v>355</v>
      </c>
      <c r="G96" s="103" t="s">
        <v>355</v>
      </c>
      <c r="H96" s="103" t="s">
        <v>355</v>
      </c>
      <c r="I96" s="103" t="s">
        <v>355</v>
      </c>
      <c r="J96" s="103" t="s">
        <v>355</v>
      </c>
      <c r="K96" s="103" t="s">
        <v>358</v>
      </c>
      <c r="L96" s="103" t="s">
        <v>358</v>
      </c>
      <c r="M96" s="115" t="s">
        <v>358</v>
      </c>
      <c r="N96" s="103" t="s">
        <v>355</v>
      </c>
      <c r="O96" s="103" t="s">
        <v>355</v>
      </c>
      <c r="P96" s="103" t="s">
        <v>355</v>
      </c>
      <c r="Q96" s="103" t="s">
        <v>355</v>
      </c>
      <c r="R96" s="103" t="s">
        <v>355</v>
      </c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</row>
    <row r="97" spans="1:44" x14ac:dyDescent="0.25">
      <c r="A97" s="158"/>
      <c r="B97" s="25" t="s">
        <v>97</v>
      </c>
      <c r="C97" s="23" t="s">
        <v>37</v>
      </c>
      <c r="D97" s="103" t="s">
        <v>355</v>
      </c>
      <c r="E97" s="103" t="s">
        <v>355</v>
      </c>
      <c r="F97" s="103" t="s">
        <v>355</v>
      </c>
      <c r="G97" s="103" t="s">
        <v>355</v>
      </c>
      <c r="H97" s="103" t="s">
        <v>355</v>
      </c>
      <c r="I97" s="103" t="s">
        <v>355</v>
      </c>
      <c r="J97" s="103" t="s">
        <v>355</v>
      </c>
      <c r="K97" s="103" t="s">
        <v>355</v>
      </c>
      <c r="L97" s="103" t="s">
        <v>355</v>
      </c>
      <c r="M97" s="115" t="s">
        <v>358</v>
      </c>
      <c r="N97" s="103" t="s">
        <v>355</v>
      </c>
      <c r="O97" s="103" t="s">
        <v>355</v>
      </c>
      <c r="P97" s="103" t="s">
        <v>358</v>
      </c>
      <c r="Q97" s="103" t="s">
        <v>355</v>
      </c>
      <c r="R97" s="103" t="s">
        <v>355</v>
      </c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</row>
    <row r="98" spans="1:44" x14ac:dyDescent="0.25">
      <c r="A98" s="159"/>
      <c r="B98" s="25" t="s">
        <v>98</v>
      </c>
      <c r="C98" s="23" t="s">
        <v>37</v>
      </c>
      <c r="D98" s="103" t="s">
        <v>355</v>
      </c>
      <c r="E98" s="103" t="s">
        <v>358</v>
      </c>
      <c r="F98" s="103" t="s">
        <v>355</v>
      </c>
      <c r="G98" s="103" t="s">
        <v>355</v>
      </c>
      <c r="H98" s="103" t="s">
        <v>355</v>
      </c>
      <c r="I98" s="103" t="s">
        <v>355</v>
      </c>
      <c r="J98" s="103" t="s">
        <v>355</v>
      </c>
      <c r="K98" s="103" t="s">
        <v>355</v>
      </c>
      <c r="L98" s="103" t="s">
        <v>355</v>
      </c>
      <c r="M98" s="115" t="s">
        <v>355</v>
      </c>
      <c r="N98" s="103" t="s">
        <v>355</v>
      </c>
      <c r="O98" s="103" t="s">
        <v>355</v>
      </c>
      <c r="P98" s="103" t="s">
        <v>358</v>
      </c>
      <c r="Q98" s="103" t="s">
        <v>355</v>
      </c>
      <c r="R98" s="103" t="s">
        <v>355</v>
      </c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</row>
    <row r="99" spans="1:44" x14ac:dyDescent="0.25">
      <c r="A99" s="163" t="s">
        <v>99</v>
      </c>
      <c r="B99" s="163"/>
      <c r="C99" s="23" t="s">
        <v>37</v>
      </c>
      <c r="D99" s="103" t="s">
        <v>358</v>
      </c>
      <c r="E99" s="103" t="s">
        <v>355</v>
      </c>
      <c r="F99" s="103" t="s">
        <v>358</v>
      </c>
      <c r="G99" s="103" t="s">
        <v>355</v>
      </c>
      <c r="H99" s="103" t="s">
        <v>358</v>
      </c>
      <c r="I99" s="103" t="s">
        <v>358</v>
      </c>
      <c r="J99" s="103" t="s">
        <v>355</v>
      </c>
      <c r="K99" s="103" t="s">
        <v>358</v>
      </c>
      <c r="L99" s="103" t="s">
        <v>358</v>
      </c>
      <c r="M99" s="115" t="s">
        <v>358</v>
      </c>
      <c r="N99" s="103" t="s">
        <v>358</v>
      </c>
      <c r="O99" s="103" t="s">
        <v>358</v>
      </c>
      <c r="P99" s="103" t="s">
        <v>355</v>
      </c>
      <c r="Q99" s="103" t="s">
        <v>358</v>
      </c>
      <c r="R99" s="103" t="s">
        <v>358</v>
      </c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</row>
    <row r="100" spans="1:44" x14ac:dyDescent="0.25">
      <c r="A100" s="163" t="s">
        <v>100</v>
      </c>
      <c r="B100" s="163"/>
      <c r="C100" s="23" t="s">
        <v>37</v>
      </c>
      <c r="D100" s="103" t="s">
        <v>358</v>
      </c>
      <c r="E100" s="103" t="s">
        <v>358</v>
      </c>
      <c r="F100" s="103" t="s">
        <v>358</v>
      </c>
      <c r="G100" s="103" t="s">
        <v>358</v>
      </c>
      <c r="H100" s="103" t="s">
        <v>358</v>
      </c>
      <c r="I100" s="103" t="s">
        <v>358</v>
      </c>
      <c r="J100" s="103" t="s">
        <v>355</v>
      </c>
      <c r="K100" s="103" t="s">
        <v>358</v>
      </c>
      <c r="L100" s="103" t="s">
        <v>358</v>
      </c>
      <c r="M100" s="115" t="s">
        <v>358</v>
      </c>
      <c r="N100" s="103" t="s">
        <v>358</v>
      </c>
      <c r="O100" s="103" t="s">
        <v>358</v>
      </c>
      <c r="P100" s="103" t="s">
        <v>358</v>
      </c>
      <c r="Q100" s="103" t="s">
        <v>358</v>
      </c>
      <c r="R100" s="103" t="s">
        <v>358</v>
      </c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</row>
    <row r="101" spans="1:44" x14ac:dyDescent="0.25">
      <c r="A101" s="163" t="s">
        <v>101</v>
      </c>
      <c r="B101" s="163"/>
      <c r="C101" s="23" t="s">
        <v>26</v>
      </c>
      <c r="D101" s="99">
        <v>140</v>
      </c>
      <c r="E101" s="99">
        <v>45</v>
      </c>
      <c r="F101" s="99">
        <v>118</v>
      </c>
      <c r="G101" s="99">
        <v>167</v>
      </c>
      <c r="H101" s="99">
        <v>40</v>
      </c>
      <c r="I101" s="99">
        <v>177</v>
      </c>
      <c r="J101" s="99">
        <v>0</v>
      </c>
      <c r="K101" s="99">
        <v>93</v>
      </c>
      <c r="L101" s="99">
        <v>110</v>
      </c>
      <c r="M101" s="99">
        <v>83</v>
      </c>
      <c r="N101" s="99">
        <v>106</v>
      </c>
      <c r="O101" s="99">
        <v>95</v>
      </c>
      <c r="P101" s="99">
        <v>0</v>
      </c>
      <c r="Q101" s="99">
        <v>90</v>
      </c>
      <c r="R101" s="99">
        <v>175</v>
      </c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</row>
    <row r="102" spans="1:44" x14ac:dyDescent="0.25">
      <c r="A102" s="156" t="s">
        <v>102</v>
      </c>
      <c r="B102" s="25" t="s">
        <v>103</v>
      </c>
      <c r="C102" s="23" t="s">
        <v>37</v>
      </c>
      <c r="D102" s="103" t="s">
        <v>355</v>
      </c>
      <c r="E102" s="103" t="s">
        <v>358</v>
      </c>
      <c r="F102" s="103" t="s">
        <v>355</v>
      </c>
      <c r="G102" s="103" t="s">
        <v>358</v>
      </c>
      <c r="H102" s="103" t="s">
        <v>358</v>
      </c>
      <c r="I102" s="103" t="s">
        <v>355</v>
      </c>
      <c r="J102" s="103" t="s">
        <v>355</v>
      </c>
      <c r="K102" s="103" t="s">
        <v>355</v>
      </c>
      <c r="L102" s="103" t="s">
        <v>355</v>
      </c>
      <c r="M102" s="115" t="s">
        <v>355</v>
      </c>
      <c r="N102" s="103" t="s">
        <v>355</v>
      </c>
      <c r="O102" s="103" t="s">
        <v>355</v>
      </c>
      <c r="P102" s="103" t="s">
        <v>355</v>
      </c>
      <c r="Q102" s="103" t="s">
        <v>355</v>
      </c>
      <c r="R102" s="103" t="s">
        <v>355</v>
      </c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</row>
    <row r="103" spans="1:44" x14ac:dyDescent="0.25">
      <c r="A103" s="156"/>
      <c r="B103" s="25" t="s">
        <v>104</v>
      </c>
      <c r="C103" s="23" t="s">
        <v>37</v>
      </c>
      <c r="D103" s="103" t="s">
        <v>355</v>
      </c>
      <c r="E103" s="103" t="s">
        <v>355</v>
      </c>
      <c r="F103" s="103" t="s">
        <v>355</v>
      </c>
      <c r="G103" s="103" t="s">
        <v>355</v>
      </c>
      <c r="H103" s="103" t="s">
        <v>355</v>
      </c>
      <c r="I103" s="103" t="s">
        <v>355</v>
      </c>
      <c r="J103" s="103" t="s">
        <v>355</v>
      </c>
      <c r="K103" s="103" t="s">
        <v>355</v>
      </c>
      <c r="L103" s="103" t="s">
        <v>355</v>
      </c>
      <c r="M103" s="115" t="s">
        <v>355</v>
      </c>
      <c r="N103" s="103" t="s">
        <v>355</v>
      </c>
      <c r="O103" s="103" t="s">
        <v>355</v>
      </c>
      <c r="P103" s="103" t="s">
        <v>355</v>
      </c>
      <c r="Q103" s="103" t="s">
        <v>355</v>
      </c>
      <c r="R103" s="103" t="s">
        <v>355</v>
      </c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</row>
    <row r="104" spans="1:44" x14ac:dyDescent="0.25">
      <c r="A104" s="156"/>
      <c r="B104" s="25" t="s">
        <v>105</v>
      </c>
      <c r="C104" s="23" t="s">
        <v>37</v>
      </c>
      <c r="D104" s="103" t="s">
        <v>355</v>
      </c>
      <c r="E104" s="103" t="s">
        <v>355</v>
      </c>
      <c r="F104" s="103" t="s">
        <v>355</v>
      </c>
      <c r="G104" s="103" t="s">
        <v>355</v>
      </c>
      <c r="H104" s="103" t="s">
        <v>355</v>
      </c>
      <c r="I104" s="103" t="s">
        <v>355</v>
      </c>
      <c r="J104" s="103" t="s">
        <v>355</v>
      </c>
      <c r="K104" s="103" t="s">
        <v>355</v>
      </c>
      <c r="L104" s="103" t="s">
        <v>355</v>
      </c>
      <c r="M104" s="115" t="s">
        <v>355</v>
      </c>
      <c r="N104" s="103" t="s">
        <v>355</v>
      </c>
      <c r="O104" s="103" t="s">
        <v>355</v>
      </c>
      <c r="P104" s="103" t="s">
        <v>355</v>
      </c>
      <c r="Q104" s="103" t="s">
        <v>355</v>
      </c>
      <c r="R104" s="103" t="s">
        <v>355</v>
      </c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</row>
    <row r="105" spans="1:44" x14ac:dyDescent="0.25">
      <c r="A105" s="156"/>
      <c r="B105" s="25" t="s">
        <v>84</v>
      </c>
      <c r="C105" s="23" t="s">
        <v>37</v>
      </c>
      <c r="D105" s="103" t="s">
        <v>355</v>
      </c>
      <c r="E105" s="103" t="s">
        <v>355</v>
      </c>
      <c r="F105" s="103" t="s">
        <v>355</v>
      </c>
      <c r="G105" s="103" t="s">
        <v>355</v>
      </c>
      <c r="H105" s="103" t="s">
        <v>355</v>
      </c>
      <c r="I105" s="103" t="s">
        <v>355</v>
      </c>
      <c r="J105" s="103" t="s">
        <v>355</v>
      </c>
      <c r="K105" s="103" t="s">
        <v>355</v>
      </c>
      <c r="L105" s="103" t="s">
        <v>355</v>
      </c>
      <c r="M105" s="115" t="s">
        <v>358</v>
      </c>
      <c r="N105" s="103" t="s">
        <v>355</v>
      </c>
      <c r="O105" s="103" t="s">
        <v>355</v>
      </c>
      <c r="P105" s="103" t="s">
        <v>358</v>
      </c>
      <c r="Q105" s="103" t="s">
        <v>358</v>
      </c>
      <c r="R105" s="103" t="s">
        <v>355</v>
      </c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</row>
    <row r="106" spans="1:44" x14ac:dyDescent="0.25">
      <c r="A106" s="156"/>
      <c r="B106" s="25" t="s">
        <v>106</v>
      </c>
      <c r="C106" s="23" t="s">
        <v>37</v>
      </c>
      <c r="D106" s="103" t="s">
        <v>355</v>
      </c>
      <c r="E106" s="103" t="s">
        <v>355</v>
      </c>
      <c r="F106" s="103" t="s">
        <v>355</v>
      </c>
      <c r="G106" s="103" t="s">
        <v>358</v>
      </c>
      <c r="H106" s="103" t="s">
        <v>355</v>
      </c>
      <c r="I106" s="103" t="s">
        <v>355</v>
      </c>
      <c r="J106" s="103" t="s">
        <v>355</v>
      </c>
      <c r="K106" s="103" t="s">
        <v>355</v>
      </c>
      <c r="L106" s="103" t="s">
        <v>355</v>
      </c>
      <c r="M106" s="115" t="s">
        <v>358</v>
      </c>
      <c r="N106" s="103" t="s">
        <v>355</v>
      </c>
      <c r="O106" s="103" t="s">
        <v>355</v>
      </c>
      <c r="P106" s="103" t="s">
        <v>355</v>
      </c>
      <c r="Q106" s="103" t="s">
        <v>355</v>
      </c>
      <c r="R106" s="103" t="s">
        <v>355</v>
      </c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</row>
    <row r="107" spans="1:44" x14ac:dyDescent="0.25">
      <c r="A107" s="156"/>
      <c r="B107" s="25" t="s">
        <v>107</v>
      </c>
      <c r="C107" s="23" t="s">
        <v>37</v>
      </c>
      <c r="D107" s="103" t="s">
        <v>355</v>
      </c>
      <c r="E107" s="103" t="s">
        <v>355</v>
      </c>
      <c r="F107" s="103" t="s">
        <v>355</v>
      </c>
      <c r="G107" s="103" t="s">
        <v>358</v>
      </c>
      <c r="H107" s="103" t="s">
        <v>355</v>
      </c>
      <c r="I107" s="103" t="s">
        <v>355</v>
      </c>
      <c r="J107" s="103" t="s">
        <v>355</v>
      </c>
      <c r="K107" s="103" t="s">
        <v>355</v>
      </c>
      <c r="L107" s="103" t="s">
        <v>355</v>
      </c>
      <c r="M107" s="115" t="s">
        <v>358</v>
      </c>
      <c r="N107" s="103" t="s">
        <v>358</v>
      </c>
      <c r="O107" s="103" t="s">
        <v>355</v>
      </c>
      <c r="P107" s="103" t="s">
        <v>358</v>
      </c>
      <c r="Q107" s="103" t="s">
        <v>358</v>
      </c>
      <c r="R107" s="103" t="s">
        <v>355</v>
      </c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</row>
    <row r="108" spans="1:44" x14ac:dyDescent="0.25">
      <c r="A108" s="156"/>
      <c r="B108" s="25" t="s">
        <v>108</v>
      </c>
      <c r="C108" s="23" t="s">
        <v>37</v>
      </c>
      <c r="D108" s="103" t="s">
        <v>355</v>
      </c>
      <c r="E108" s="103" t="s">
        <v>358</v>
      </c>
      <c r="F108" s="103" t="s">
        <v>355</v>
      </c>
      <c r="G108" s="103" t="s">
        <v>355</v>
      </c>
      <c r="H108" s="103" t="s">
        <v>355</v>
      </c>
      <c r="I108" s="103" t="s">
        <v>355</v>
      </c>
      <c r="J108" s="103" t="s">
        <v>355</v>
      </c>
      <c r="K108" s="103" t="s">
        <v>355</v>
      </c>
      <c r="L108" s="103" t="s">
        <v>355</v>
      </c>
      <c r="M108" s="115" t="s">
        <v>355</v>
      </c>
      <c r="N108" s="103" t="s">
        <v>355</v>
      </c>
      <c r="O108" s="103" t="s">
        <v>355</v>
      </c>
      <c r="P108" s="103" t="s">
        <v>358</v>
      </c>
      <c r="Q108" s="103" t="s">
        <v>355</v>
      </c>
      <c r="R108" s="103" t="s">
        <v>355</v>
      </c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</row>
    <row r="109" spans="1:44" x14ac:dyDescent="0.25">
      <c r="A109" s="156"/>
      <c r="B109" s="25" t="s">
        <v>109</v>
      </c>
      <c r="C109" s="23" t="s">
        <v>37</v>
      </c>
      <c r="D109" s="103" t="s">
        <v>355</v>
      </c>
      <c r="E109" s="103" t="s">
        <v>358</v>
      </c>
      <c r="F109" s="103" t="s">
        <v>358</v>
      </c>
      <c r="G109" s="103" t="s">
        <v>358</v>
      </c>
      <c r="H109" s="103" t="s">
        <v>358</v>
      </c>
      <c r="I109" s="103" t="s">
        <v>355</v>
      </c>
      <c r="J109" s="103" t="s">
        <v>358</v>
      </c>
      <c r="K109" s="103" t="s">
        <v>358</v>
      </c>
      <c r="L109" s="103" t="s">
        <v>355</v>
      </c>
      <c r="M109" s="115" t="s">
        <v>358</v>
      </c>
      <c r="N109" s="103" t="s">
        <v>358</v>
      </c>
      <c r="O109" s="103" t="s">
        <v>358</v>
      </c>
      <c r="P109" s="103" t="s">
        <v>358</v>
      </c>
      <c r="Q109" s="103" t="s">
        <v>358</v>
      </c>
      <c r="R109" s="103" t="s">
        <v>358</v>
      </c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</row>
    <row r="110" spans="1:44" x14ac:dyDescent="0.25">
      <c r="A110" s="156"/>
      <c r="B110" s="25" t="s">
        <v>110</v>
      </c>
      <c r="C110" s="23" t="s">
        <v>37</v>
      </c>
      <c r="D110" s="103" t="s">
        <v>355</v>
      </c>
      <c r="E110" s="103" t="s">
        <v>358</v>
      </c>
      <c r="F110" s="103" t="s">
        <v>358</v>
      </c>
      <c r="G110" s="103" t="s">
        <v>355</v>
      </c>
      <c r="H110" s="103" t="s">
        <v>355</v>
      </c>
      <c r="I110" s="103" t="s">
        <v>355</v>
      </c>
      <c r="J110" s="103" t="s">
        <v>358</v>
      </c>
      <c r="K110" s="103" t="s">
        <v>358</v>
      </c>
      <c r="L110" s="103" t="s">
        <v>355</v>
      </c>
      <c r="M110" s="115" t="s">
        <v>355</v>
      </c>
      <c r="N110" s="103" t="s">
        <v>355</v>
      </c>
      <c r="O110" s="103" t="s">
        <v>355</v>
      </c>
      <c r="P110" s="103" t="s">
        <v>358</v>
      </c>
      <c r="Q110" s="103" t="s">
        <v>358</v>
      </c>
      <c r="R110" s="103" t="s">
        <v>355</v>
      </c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</row>
    <row r="111" spans="1:44" x14ac:dyDescent="0.25">
      <c r="A111" s="156" t="s">
        <v>111</v>
      </c>
      <c r="B111" s="26" t="s">
        <v>112</v>
      </c>
      <c r="C111" s="32" t="s">
        <v>37</v>
      </c>
      <c r="D111" s="103" t="s">
        <v>355</v>
      </c>
      <c r="E111" s="103" t="s">
        <v>355</v>
      </c>
      <c r="F111" s="103" t="s">
        <v>355</v>
      </c>
      <c r="G111" s="103" t="s">
        <v>355</v>
      </c>
      <c r="H111" s="103" t="s">
        <v>355</v>
      </c>
      <c r="I111" s="103" t="s">
        <v>358</v>
      </c>
      <c r="J111" s="103" t="s">
        <v>358</v>
      </c>
      <c r="K111" s="103" t="s">
        <v>355</v>
      </c>
      <c r="L111" s="103" t="s">
        <v>355</v>
      </c>
      <c r="M111" s="115" t="s">
        <v>355</v>
      </c>
      <c r="N111" s="103" t="s">
        <v>358</v>
      </c>
      <c r="O111" s="103" t="s">
        <v>355</v>
      </c>
      <c r="P111" s="103" t="s">
        <v>355</v>
      </c>
      <c r="Q111" s="103" t="s">
        <v>355</v>
      </c>
      <c r="R111" s="103" t="s">
        <v>355</v>
      </c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</row>
    <row r="112" spans="1:44" x14ac:dyDescent="0.25">
      <c r="A112" s="156"/>
      <c r="B112" s="21" t="s">
        <v>113</v>
      </c>
      <c r="C112" s="32" t="s">
        <v>37</v>
      </c>
      <c r="D112" s="103" t="s">
        <v>355</v>
      </c>
      <c r="E112" s="103" t="s">
        <v>355</v>
      </c>
      <c r="F112" s="103" t="s">
        <v>355</v>
      </c>
      <c r="G112" s="103" t="s">
        <v>355</v>
      </c>
      <c r="H112" s="103" t="s">
        <v>355</v>
      </c>
      <c r="I112" s="103" t="s">
        <v>355</v>
      </c>
      <c r="J112" s="103" t="s">
        <v>358</v>
      </c>
      <c r="K112" s="103" t="s">
        <v>355</v>
      </c>
      <c r="L112" s="103" t="s">
        <v>355</v>
      </c>
      <c r="M112" s="115" t="s">
        <v>355</v>
      </c>
      <c r="N112" s="103" t="s">
        <v>355</v>
      </c>
      <c r="O112" s="103" t="s">
        <v>355</v>
      </c>
      <c r="P112" s="103" t="s">
        <v>355</v>
      </c>
      <c r="Q112" s="103" t="s">
        <v>355</v>
      </c>
      <c r="R112" s="103" t="s">
        <v>355</v>
      </c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</row>
    <row r="113" spans="1:44" ht="30" x14ac:dyDescent="0.25">
      <c r="A113" s="156"/>
      <c r="B113" s="21" t="s">
        <v>114</v>
      </c>
      <c r="C113" s="32" t="s">
        <v>37</v>
      </c>
      <c r="D113" s="103" t="s">
        <v>355</v>
      </c>
      <c r="E113" s="103" t="s">
        <v>358</v>
      </c>
      <c r="F113" s="103" t="s">
        <v>358</v>
      </c>
      <c r="G113" s="103" t="s">
        <v>355</v>
      </c>
      <c r="H113" s="103" t="s">
        <v>355</v>
      </c>
      <c r="I113" s="103" t="s">
        <v>355</v>
      </c>
      <c r="J113" s="103" t="s">
        <v>358</v>
      </c>
      <c r="K113" s="103" t="s">
        <v>355</v>
      </c>
      <c r="L113" s="103" t="s">
        <v>355</v>
      </c>
      <c r="M113" s="115" t="s">
        <v>355</v>
      </c>
      <c r="N113" s="103" t="s">
        <v>358</v>
      </c>
      <c r="O113" s="103" t="s">
        <v>355</v>
      </c>
      <c r="P113" s="103" t="s">
        <v>355</v>
      </c>
      <c r="Q113" s="103" t="s">
        <v>355</v>
      </c>
      <c r="R113" s="103" t="s">
        <v>355</v>
      </c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</row>
    <row r="114" spans="1:44" x14ac:dyDescent="0.25">
      <c r="A114" s="156"/>
      <c r="B114" s="21" t="s">
        <v>115</v>
      </c>
      <c r="C114" s="32" t="s">
        <v>37</v>
      </c>
      <c r="D114" s="103" t="s">
        <v>355</v>
      </c>
      <c r="E114" s="103" t="s">
        <v>358</v>
      </c>
      <c r="F114" s="103" t="s">
        <v>355</v>
      </c>
      <c r="G114" s="103" t="s">
        <v>358</v>
      </c>
      <c r="H114" s="103" t="s">
        <v>355</v>
      </c>
      <c r="I114" s="103" t="s">
        <v>358</v>
      </c>
      <c r="J114" s="103" t="s">
        <v>358</v>
      </c>
      <c r="K114" s="103" t="s">
        <v>355</v>
      </c>
      <c r="L114" s="103" t="s">
        <v>358</v>
      </c>
      <c r="M114" s="115" t="s">
        <v>358</v>
      </c>
      <c r="N114" s="103" t="s">
        <v>358</v>
      </c>
      <c r="O114" s="103" t="s">
        <v>355</v>
      </c>
      <c r="P114" s="103" t="s">
        <v>358</v>
      </c>
      <c r="Q114" s="103" t="s">
        <v>358</v>
      </c>
      <c r="R114" s="103" t="s">
        <v>355</v>
      </c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</row>
    <row r="115" spans="1:44" x14ac:dyDescent="0.25">
      <c r="A115" s="156"/>
      <c r="B115" s="21" t="s">
        <v>116</v>
      </c>
      <c r="C115" s="32" t="s">
        <v>37</v>
      </c>
      <c r="D115" s="103" t="s">
        <v>358</v>
      </c>
      <c r="E115" s="103" t="s">
        <v>358</v>
      </c>
      <c r="F115" s="103" t="s">
        <v>358</v>
      </c>
      <c r="G115" s="103" t="s">
        <v>358</v>
      </c>
      <c r="H115" s="103" t="s">
        <v>358</v>
      </c>
      <c r="I115" s="103" t="s">
        <v>358</v>
      </c>
      <c r="J115" s="103" t="s">
        <v>358</v>
      </c>
      <c r="K115" s="103" t="s">
        <v>358</v>
      </c>
      <c r="L115" s="103" t="s">
        <v>358</v>
      </c>
      <c r="M115" s="115" t="s">
        <v>358</v>
      </c>
      <c r="N115" s="103" t="s">
        <v>358</v>
      </c>
      <c r="O115" s="103" t="s">
        <v>355</v>
      </c>
      <c r="P115" s="103" t="s">
        <v>358</v>
      </c>
      <c r="Q115" s="103" t="s">
        <v>355</v>
      </c>
      <c r="R115" s="103" t="s">
        <v>358</v>
      </c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</row>
    <row r="116" spans="1:44" x14ac:dyDescent="0.25">
      <c r="A116" s="156"/>
      <c r="B116" s="21" t="s">
        <v>117</v>
      </c>
      <c r="C116" s="32" t="s">
        <v>37</v>
      </c>
      <c r="D116" s="103" t="s">
        <v>355</v>
      </c>
      <c r="E116" s="103" t="s">
        <v>358</v>
      </c>
      <c r="F116" s="103" t="s">
        <v>355</v>
      </c>
      <c r="G116" s="103" t="s">
        <v>358</v>
      </c>
      <c r="H116" s="103" t="s">
        <v>358</v>
      </c>
      <c r="I116" s="103" t="s">
        <v>358</v>
      </c>
      <c r="J116" s="103" t="s">
        <v>358</v>
      </c>
      <c r="K116" s="103" t="s">
        <v>355</v>
      </c>
      <c r="L116" s="103" t="s">
        <v>358</v>
      </c>
      <c r="M116" s="115" t="s">
        <v>358</v>
      </c>
      <c r="N116" s="103" t="s">
        <v>358</v>
      </c>
      <c r="O116" s="103" t="s">
        <v>355</v>
      </c>
      <c r="P116" s="103" t="s">
        <v>358</v>
      </c>
      <c r="Q116" s="103" t="s">
        <v>355</v>
      </c>
      <c r="R116" s="103" t="s">
        <v>358</v>
      </c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</row>
    <row r="117" spans="1:44" x14ac:dyDescent="0.25">
      <c r="A117" s="156" t="s">
        <v>118</v>
      </c>
      <c r="B117" s="33" t="s">
        <v>119</v>
      </c>
      <c r="C117" s="23" t="s">
        <v>37</v>
      </c>
      <c r="D117" s="103" t="s">
        <v>355</v>
      </c>
      <c r="E117" s="103" t="s">
        <v>355</v>
      </c>
      <c r="F117" s="103" t="s">
        <v>355</v>
      </c>
      <c r="G117" s="103" t="s">
        <v>355</v>
      </c>
      <c r="H117" s="103" t="s">
        <v>355</v>
      </c>
      <c r="I117" s="103" t="s">
        <v>355</v>
      </c>
      <c r="J117" s="103" t="s">
        <v>355</v>
      </c>
      <c r="K117" s="103" t="s">
        <v>355</v>
      </c>
      <c r="L117" s="103" t="s">
        <v>355</v>
      </c>
      <c r="M117" s="115" t="s">
        <v>355</v>
      </c>
      <c r="N117" s="103" t="s">
        <v>355</v>
      </c>
      <c r="O117" s="103" t="s">
        <v>355</v>
      </c>
      <c r="P117" s="103" t="s">
        <v>355</v>
      </c>
      <c r="Q117" s="103" t="s">
        <v>355</v>
      </c>
      <c r="R117" s="103" t="s">
        <v>355</v>
      </c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</row>
    <row r="118" spans="1:44" x14ac:dyDescent="0.25">
      <c r="A118" s="156"/>
      <c r="B118" s="21" t="s">
        <v>120</v>
      </c>
      <c r="C118" s="23" t="s">
        <v>37</v>
      </c>
      <c r="D118" s="103" t="s">
        <v>355</v>
      </c>
      <c r="E118" s="103" t="s">
        <v>358</v>
      </c>
      <c r="F118" s="103" t="s">
        <v>358</v>
      </c>
      <c r="G118" s="103" t="s">
        <v>355</v>
      </c>
      <c r="H118" s="103" t="s">
        <v>355</v>
      </c>
      <c r="I118" s="103" t="s">
        <v>355</v>
      </c>
      <c r="J118" s="103" t="s">
        <v>355</v>
      </c>
      <c r="K118" s="103" t="s">
        <v>355</v>
      </c>
      <c r="L118" s="103" t="s">
        <v>355</v>
      </c>
      <c r="M118" s="115" t="s">
        <v>358</v>
      </c>
      <c r="N118" s="103" t="s">
        <v>355</v>
      </c>
      <c r="O118" s="103" t="s">
        <v>358</v>
      </c>
      <c r="P118" s="103" t="s">
        <v>358</v>
      </c>
      <c r="Q118" s="103" t="s">
        <v>355</v>
      </c>
      <c r="R118" s="103" t="s">
        <v>355</v>
      </c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</row>
    <row r="119" spans="1:44" x14ac:dyDescent="0.25">
      <c r="A119" s="156"/>
      <c r="B119" s="21" t="s">
        <v>121</v>
      </c>
      <c r="C119" s="23" t="s">
        <v>29</v>
      </c>
      <c r="D119" s="99">
        <v>5</v>
      </c>
      <c r="E119" s="99">
        <v>3</v>
      </c>
      <c r="F119" s="99">
        <v>2</v>
      </c>
      <c r="G119" s="99">
        <v>1</v>
      </c>
      <c r="H119" s="9">
        <v>2</v>
      </c>
      <c r="I119" s="99">
        <v>21</v>
      </c>
      <c r="J119" s="99">
        <v>4</v>
      </c>
      <c r="K119" s="99">
        <v>4</v>
      </c>
      <c r="L119" s="99">
        <v>2</v>
      </c>
      <c r="M119" s="99">
        <v>2</v>
      </c>
      <c r="N119" s="99">
        <v>5</v>
      </c>
      <c r="O119" s="99">
        <v>4</v>
      </c>
      <c r="P119" s="123">
        <v>5</v>
      </c>
      <c r="Q119" s="99">
        <v>3</v>
      </c>
      <c r="R119" s="99">
        <v>7</v>
      </c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</row>
    <row r="120" spans="1:44" x14ac:dyDescent="0.25">
      <c r="A120" s="156"/>
      <c r="B120" s="21" t="s">
        <v>122</v>
      </c>
      <c r="C120" s="23" t="s">
        <v>29</v>
      </c>
      <c r="D120" s="99">
        <v>2</v>
      </c>
      <c r="E120" s="99">
        <v>0</v>
      </c>
      <c r="F120" s="99">
        <v>0</v>
      </c>
      <c r="G120" s="99">
        <v>1</v>
      </c>
      <c r="H120" s="9">
        <v>2</v>
      </c>
      <c r="I120" s="99">
        <v>14</v>
      </c>
      <c r="J120" s="99">
        <v>0</v>
      </c>
      <c r="K120" s="99">
        <v>4</v>
      </c>
      <c r="L120" s="99">
        <v>0</v>
      </c>
      <c r="M120" s="99">
        <v>0</v>
      </c>
      <c r="N120" s="99">
        <v>4</v>
      </c>
      <c r="O120" s="99">
        <v>0</v>
      </c>
      <c r="P120" s="123">
        <v>0</v>
      </c>
      <c r="Q120" s="99">
        <v>3</v>
      </c>
      <c r="R120" s="99">
        <v>2</v>
      </c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</row>
    <row r="121" spans="1:44" x14ac:dyDescent="0.25">
      <c r="A121" s="156"/>
      <c r="B121" s="21" t="s">
        <v>123</v>
      </c>
      <c r="C121" s="23" t="s">
        <v>29</v>
      </c>
      <c r="D121" s="99">
        <v>3</v>
      </c>
      <c r="E121" s="99">
        <v>0</v>
      </c>
      <c r="F121" s="99">
        <v>1</v>
      </c>
      <c r="G121" s="99">
        <v>5</v>
      </c>
      <c r="H121" s="9">
        <v>0</v>
      </c>
      <c r="I121" s="99">
        <v>11</v>
      </c>
      <c r="J121" s="99">
        <v>1</v>
      </c>
      <c r="K121" s="99">
        <v>1</v>
      </c>
      <c r="L121" s="99">
        <v>3</v>
      </c>
      <c r="M121" s="99">
        <v>3</v>
      </c>
      <c r="N121" s="99">
        <v>1</v>
      </c>
      <c r="O121" s="99">
        <v>0</v>
      </c>
      <c r="P121" s="123">
        <v>1</v>
      </c>
      <c r="Q121" s="99">
        <v>1</v>
      </c>
      <c r="R121" s="99">
        <v>3</v>
      </c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</row>
    <row r="122" spans="1:44" x14ac:dyDescent="0.25">
      <c r="A122" s="156"/>
      <c r="B122" s="21" t="s">
        <v>122</v>
      </c>
      <c r="C122" s="23" t="s">
        <v>29</v>
      </c>
      <c r="D122" s="99">
        <v>2</v>
      </c>
      <c r="E122" s="99">
        <v>0</v>
      </c>
      <c r="F122" s="99">
        <v>0</v>
      </c>
      <c r="G122" s="99">
        <v>5</v>
      </c>
      <c r="H122" s="9">
        <v>0</v>
      </c>
      <c r="I122" s="99">
        <v>11</v>
      </c>
      <c r="J122" s="99">
        <v>1</v>
      </c>
      <c r="K122" s="99">
        <v>1</v>
      </c>
      <c r="L122" s="99">
        <v>1</v>
      </c>
      <c r="M122" s="99">
        <v>3</v>
      </c>
      <c r="N122" s="99">
        <v>1</v>
      </c>
      <c r="O122" s="99">
        <v>0</v>
      </c>
      <c r="P122" s="123">
        <v>0</v>
      </c>
      <c r="Q122" s="99">
        <v>1</v>
      </c>
      <c r="R122" s="99">
        <v>3</v>
      </c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</row>
    <row r="123" spans="1:44" x14ac:dyDescent="0.25">
      <c r="A123" s="156"/>
      <c r="B123" s="21" t="s">
        <v>124</v>
      </c>
      <c r="C123" s="23" t="s">
        <v>29</v>
      </c>
      <c r="D123" s="99">
        <v>0</v>
      </c>
      <c r="E123" s="99">
        <v>0</v>
      </c>
      <c r="F123" s="99">
        <v>1</v>
      </c>
      <c r="G123" s="99">
        <v>0</v>
      </c>
      <c r="H123" s="9">
        <v>1</v>
      </c>
      <c r="I123" s="99">
        <v>1</v>
      </c>
      <c r="J123" s="99">
        <v>0</v>
      </c>
      <c r="K123" s="99">
        <v>1</v>
      </c>
      <c r="L123" s="99">
        <v>1</v>
      </c>
      <c r="M123" s="99">
        <v>1</v>
      </c>
      <c r="N123" s="99">
        <v>0</v>
      </c>
      <c r="O123" s="99">
        <v>0</v>
      </c>
      <c r="P123" s="123">
        <v>0</v>
      </c>
      <c r="Q123" s="99">
        <v>0</v>
      </c>
      <c r="R123" s="99">
        <v>0</v>
      </c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</row>
    <row r="124" spans="1:44" x14ac:dyDescent="0.25">
      <c r="A124" s="156"/>
      <c r="B124" s="21" t="s">
        <v>125</v>
      </c>
      <c r="C124" s="23" t="s">
        <v>29</v>
      </c>
      <c r="D124" s="99">
        <v>0</v>
      </c>
      <c r="E124" s="99">
        <v>0</v>
      </c>
      <c r="F124" s="99">
        <v>0</v>
      </c>
      <c r="G124" s="99">
        <v>0</v>
      </c>
      <c r="H124" s="9">
        <v>1</v>
      </c>
      <c r="I124" s="99">
        <v>2</v>
      </c>
      <c r="J124" s="99">
        <v>1</v>
      </c>
      <c r="K124" s="99">
        <v>1</v>
      </c>
      <c r="L124" s="99">
        <v>1</v>
      </c>
      <c r="M124" s="99">
        <v>1</v>
      </c>
      <c r="N124" s="99">
        <v>1</v>
      </c>
      <c r="O124" s="99">
        <v>0</v>
      </c>
      <c r="P124" s="123">
        <v>0</v>
      </c>
      <c r="Q124" s="99">
        <v>0</v>
      </c>
      <c r="R124" s="99">
        <v>0</v>
      </c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</row>
    <row r="125" spans="1:44" x14ac:dyDescent="0.25">
      <c r="A125" s="156"/>
      <c r="B125" s="21" t="s">
        <v>126</v>
      </c>
      <c r="C125" s="23" t="s">
        <v>29</v>
      </c>
      <c r="D125" s="99">
        <v>3</v>
      </c>
      <c r="E125" s="99">
        <v>2</v>
      </c>
      <c r="F125" s="99">
        <v>1</v>
      </c>
      <c r="G125" s="99">
        <v>1</v>
      </c>
      <c r="H125" s="9">
        <v>0</v>
      </c>
      <c r="I125" s="99">
        <v>4</v>
      </c>
      <c r="J125" s="99">
        <v>2</v>
      </c>
      <c r="K125" s="99">
        <v>0</v>
      </c>
      <c r="L125" s="99">
        <v>3</v>
      </c>
      <c r="M125" s="99">
        <v>4</v>
      </c>
      <c r="N125" s="99">
        <v>2</v>
      </c>
      <c r="O125" s="99">
        <v>0</v>
      </c>
      <c r="P125" s="123">
        <v>2</v>
      </c>
      <c r="Q125" s="99">
        <v>1</v>
      </c>
      <c r="R125" s="99">
        <v>1</v>
      </c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</row>
    <row r="126" spans="1:44" x14ac:dyDescent="0.25">
      <c r="A126" s="156"/>
      <c r="B126" s="21" t="s">
        <v>127</v>
      </c>
      <c r="C126" s="23" t="s">
        <v>29</v>
      </c>
      <c r="D126" s="99">
        <v>1</v>
      </c>
      <c r="E126" s="99">
        <v>0</v>
      </c>
      <c r="F126" s="99">
        <v>0</v>
      </c>
      <c r="G126" s="99">
        <v>0</v>
      </c>
      <c r="H126" s="9">
        <v>0</v>
      </c>
      <c r="I126" s="99">
        <v>4</v>
      </c>
      <c r="J126" s="99">
        <v>0</v>
      </c>
      <c r="K126" s="99">
        <v>0</v>
      </c>
      <c r="L126" s="99">
        <v>1</v>
      </c>
      <c r="M126" s="99">
        <v>0</v>
      </c>
      <c r="N126" s="99">
        <v>1</v>
      </c>
      <c r="O126" s="99">
        <v>0</v>
      </c>
      <c r="P126" s="123">
        <v>1</v>
      </c>
      <c r="Q126" s="99">
        <v>0</v>
      </c>
      <c r="R126" s="99">
        <v>0</v>
      </c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</row>
    <row r="127" spans="1:44" x14ac:dyDescent="0.25">
      <c r="A127" s="156"/>
      <c r="B127" s="21" t="s">
        <v>128</v>
      </c>
      <c r="C127" s="23" t="s">
        <v>29</v>
      </c>
      <c r="D127" s="99">
        <v>1</v>
      </c>
      <c r="E127" s="99">
        <v>1</v>
      </c>
      <c r="F127" s="99">
        <v>1</v>
      </c>
      <c r="G127" s="99">
        <v>1</v>
      </c>
      <c r="H127" s="9">
        <v>0</v>
      </c>
      <c r="I127" s="99">
        <v>1</v>
      </c>
      <c r="J127" s="99">
        <v>2</v>
      </c>
      <c r="K127" s="99">
        <v>0</v>
      </c>
      <c r="L127" s="99">
        <v>8</v>
      </c>
      <c r="M127" s="99">
        <v>5</v>
      </c>
      <c r="N127" s="99">
        <v>2</v>
      </c>
      <c r="O127" s="99">
        <v>0</v>
      </c>
      <c r="P127" s="123">
        <v>1</v>
      </c>
      <c r="Q127" s="99">
        <v>1</v>
      </c>
      <c r="R127" s="99">
        <v>1</v>
      </c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</row>
    <row r="128" spans="1:44" x14ac:dyDescent="0.25">
      <c r="A128" s="156"/>
      <c r="B128" s="21" t="s">
        <v>129</v>
      </c>
      <c r="C128" s="23" t="s">
        <v>29</v>
      </c>
      <c r="D128" s="99">
        <v>5</v>
      </c>
      <c r="E128" s="99">
        <v>3</v>
      </c>
      <c r="F128" s="99">
        <v>3</v>
      </c>
      <c r="G128" s="99">
        <v>5</v>
      </c>
      <c r="H128" s="9">
        <v>2</v>
      </c>
      <c r="I128" s="99">
        <v>12</v>
      </c>
      <c r="J128" s="99">
        <v>3</v>
      </c>
      <c r="K128" s="99">
        <v>4</v>
      </c>
      <c r="L128" s="99">
        <v>2</v>
      </c>
      <c r="M128" s="99">
        <v>4</v>
      </c>
      <c r="N128" s="99">
        <v>4</v>
      </c>
      <c r="O128" s="99">
        <v>4</v>
      </c>
      <c r="P128" s="123">
        <v>5</v>
      </c>
      <c r="Q128" s="99">
        <v>4</v>
      </c>
      <c r="R128" s="99">
        <v>6</v>
      </c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</row>
    <row r="129" spans="1:44" x14ac:dyDescent="0.25">
      <c r="A129" s="156"/>
      <c r="B129" s="21" t="s">
        <v>130</v>
      </c>
      <c r="C129" s="23" t="s">
        <v>29</v>
      </c>
      <c r="D129" s="99">
        <v>1</v>
      </c>
      <c r="E129" s="99">
        <v>2</v>
      </c>
      <c r="F129" s="99">
        <v>1</v>
      </c>
      <c r="G129" s="99">
        <v>0</v>
      </c>
      <c r="H129" s="9">
        <v>1</v>
      </c>
      <c r="I129" s="99">
        <v>2</v>
      </c>
      <c r="J129" s="99">
        <v>2</v>
      </c>
      <c r="K129" s="99">
        <v>2</v>
      </c>
      <c r="L129" s="99">
        <v>1</v>
      </c>
      <c r="M129" s="99">
        <v>3</v>
      </c>
      <c r="N129" s="99">
        <v>4</v>
      </c>
      <c r="O129" s="99">
        <v>2</v>
      </c>
      <c r="P129" s="123">
        <v>0</v>
      </c>
      <c r="Q129" s="99">
        <v>2</v>
      </c>
      <c r="R129" s="99">
        <v>4</v>
      </c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</row>
    <row r="130" spans="1:44" x14ac:dyDescent="0.25">
      <c r="A130" s="156" t="s">
        <v>131</v>
      </c>
      <c r="B130" s="21" t="s">
        <v>132</v>
      </c>
      <c r="C130" s="23" t="s">
        <v>37</v>
      </c>
      <c r="D130" s="103" t="s">
        <v>355</v>
      </c>
      <c r="E130" s="103" t="s">
        <v>355</v>
      </c>
      <c r="F130" s="103" t="s">
        <v>355</v>
      </c>
      <c r="G130" s="103" t="s">
        <v>355</v>
      </c>
      <c r="H130" s="103" t="s">
        <v>355</v>
      </c>
      <c r="I130" s="103" t="s">
        <v>355</v>
      </c>
      <c r="J130" s="103" t="s">
        <v>355</v>
      </c>
      <c r="K130" s="103" t="s">
        <v>355</v>
      </c>
      <c r="L130" s="103" t="s">
        <v>355</v>
      </c>
      <c r="M130" s="115" t="s">
        <v>355</v>
      </c>
      <c r="N130" s="103" t="s">
        <v>355</v>
      </c>
      <c r="O130" s="103" t="s">
        <v>355</v>
      </c>
      <c r="P130" s="103" t="s">
        <v>355</v>
      </c>
      <c r="Q130" s="103" t="s">
        <v>355</v>
      </c>
      <c r="R130" s="103" t="s">
        <v>355</v>
      </c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</row>
    <row r="131" spans="1:44" x14ac:dyDescent="0.25">
      <c r="A131" s="156"/>
      <c r="B131" s="21" t="s">
        <v>133</v>
      </c>
      <c r="C131" s="23" t="s">
        <v>37</v>
      </c>
      <c r="D131" s="103" t="s">
        <v>355</v>
      </c>
      <c r="E131" s="103" t="s">
        <v>355</v>
      </c>
      <c r="F131" s="103" t="s">
        <v>355</v>
      </c>
      <c r="G131" s="103" t="s">
        <v>355</v>
      </c>
      <c r="H131" s="103" t="s">
        <v>355</v>
      </c>
      <c r="I131" s="103" t="s">
        <v>355</v>
      </c>
      <c r="J131" s="103" t="s">
        <v>355</v>
      </c>
      <c r="K131" s="103" t="s">
        <v>355</v>
      </c>
      <c r="L131" s="103" t="s">
        <v>355</v>
      </c>
      <c r="M131" s="115" t="s">
        <v>355</v>
      </c>
      <c r="N131" s="103" t="s">
        <v>355</v>
      </c>
      <c r="O131" s="103" t="s">
        <v>355</v>
      </c>
      <c r="P131" s="103" t="s">
        <v>355</v>
      </c>
      <c r="Q131" s="103" t="s">
        <v>355</v>
      </c>
      <c r="R131" s="103" t="s">
        <v>355</v>
      </c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</row>
    <row r="132" spans="1:44" x14ac:dyDescent="0.25">
      <c r="A132" s="156"/>
      <c r="B132" s="21" t="s">
        <v>134</v>
      </c>
      <c r="C132" s="23" t="s">
        <v>37</v>
      </c>
      <c r="D132" s="103" t="s">
        <v>355</v>
      </c>
      <c r="E132" s="103" t="s">
        <v>355</v>
      </c>
      <c r="F132" s="103" t="s">
        <v>355</v>
      </c>
      <c r="G132" s="103" t="s">
        <v>355</v>
      </c>
      <c r="H132" s="103" t="s">
        <v>355</v>
      </c>
      <c r="I132" s="103" t="s">
        <v>355</v>
      </c>
      <c r="J132" s="103" t="s">
        <v>355</v>
      </c>
      <c r="K132" s="103" t="s">
        <v>355</v>
      </c>
      <c r="L132" s="103" t="s">
        <v>355</v>
      </c>
      <c r="M132" s="115" t="s">
        <v>355</v>
      </c>
      <c r="N132" s="103" t="s">
        <v>355</v>
      </c>
      <c r="O132" s="103" t="s">
        <v>355</v>
      </c>
      <c r="P132" s="103" t="s">
        <v>355</v>
      </c>
      <c r="Q132" s="103" t="s">
        <v>355</v>
      </c>
      <c r="R132" s="103" t="s">
        <v>355</v>
      </c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</row>
    <row r="133" spans="1:44" x14ac:dyDescent="0.25">
      <c r="A133" s="156"/>
      <c r="B133" s="21" t="s">
        <v>135</v>
      </c>
      <c r="C133" s="23" t="s">
        <v>37</v>
      </c>
      <c r="D133" s="103" t="s">
        <v>355</v>
      </c>
      <c r="E133" s="103" t="s">
        <v>355</v>
      </c>
      <c r="F133" s="103" t="s">
        <v>355</v>
      </c>
      <c r="G133" s="103" t="s">
        <v>355</v>
      </c>
      <c r="H133" s="103" t="s">
        <v>355</v>
      </c>
      <c r="I133" s="103" t="s">
        <v>355</v>
      </c>
      <c r="J133" s="103" t="s">
        <v>355</v>
      </c>
      <c r="K133" s="103" t="s">
        <v>355</v>
      </c>
      <c r="L133" s="103" t="s">
        <v>355</v>
      </c>
      <c r="M133" s="115" t="s">
        <v>355</v>
      </c>
      <c r="N133" s="103" t="s">
        <v>355</v>
      </c>
      <c r="O133" s="103" t="s">
        <v>355</v>
      </c>
      <c r="P133" s="103" t="s">
        <v>355</v>
      </c>
      <c r="Q133" s="103" t="s">
        <v>355</v>
      </c>
      <c r="R133" s="103" t="s">
        <v>358</v>
      </c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</row>
    <row r="134" spans="1:44" x14ac:dyDescent="0.25">
      <c r="A134" s="156"/>
      <c r="B134" s="21" t="s">
        <v>136</v>
      </c>
      <c r="C134" s="23" t="s">
        <v>37</v>
      </c>
      <c r="D134" s="103" t="s">
        <v>355</v>
      </c>
      <c r="E134" s="103" t="s">
        <v>355</v>
      </c>
      <c r="F134" s="103" t="s">
        <v>355</v>
      </c>
      <c r="G134" s="103" t="s">
        <v>355</v>
      </c>
      <c r="H134" s="103" t="s">
        <v>355</v>
      </c>
      <c r="I134" s="103" t="s">
        <v>355</v>
      </c>
      <c r="J134" s="103" t="s">
        <v>355</v>
      </c>
      <c r="K134" s="103" t="s">
        <v>355</v>
      </c>
      <c r="L134" s="103" t="s">
        <v>355</v>
      </c>
      <c r="M134" s="115" t="s">
        <v>355</v>
      </c>
      <c r="N134" s="103" t="s">
        <v>355</v>
      </c>
      <c r="O134" s="103" t="s">
        <v>355</v>
      </c>
      <c r="P134" s="103" t="s">
        <v>355</v>
      </c>
      <c r="Q134" s="103" t="s">
        <v>355</v>
      </c>
      <c r="R134" s="103" t="s">
        <v>355</v>
      </c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</row>
    <row r="135" spans="1:44" x14ac:dyDescent="0.25">
      <c r="A135" s="156"/>
      <c r="B135" s="21" t="s">
        <v>137</v>
      </c>
      <c r="C135" s="23" t="s">
        <v>37</v>
      </c>
      <c r="D135" s="103" t="s">
        <v>355</v>
      </c>
      <c r="E135" s="103" t="s">
        <v>355</v>
      </c>
      <c r="F135" s="103" t="s">
        <v>355</v>
      </c>
      <c r="G135" s="103" t="s">
        <v>355</v>
      </c>
      <c r="H135" s="103" t="s">
        <v>355</v>
      </c>
      <c r="I135" s="103" t="s">
        <v>355</v>
      </c>
      <c r="J135" s="103" t="s">
        <v>355</v>
      </c>
      <c r="K135" s="103" t="s">
        <v>355</v>
      </c>
      <c r="L135" s="103" t="s">
        <v>355</v>
      </c>
      <c r="M135" s="115" t="s">
        <v>355</v>
      </c>
      <c r="N135" s="103" t="s">
        <v>355</v>
      </c>
      <c r="O135" s="103" t="s">
        <v>355</v>
      </c>
      <c r="P135" s="103" t="s">
        <v>355</v>
      </c>
      <c r="Q135" s="103" t="s">
        <v>355</v>
      </c>
      <c r="R135" s="103" t="s">
        <v>355</v>
      </c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</row>
    <row r="136" spans="1:44" ht="30" x14ac:dyDescent="0.25">
      <c r="A136" s="156"/>
      <c r="B136" s="21" t="s">
        <v>138</v>
      </c>
      <c r="C136" s="23" t="s">
        <v>37</v>
      </c>
      <c r="D136" s="103" t="s">
        <v>355</v>
      </c>
      <c r="E136" s="103" t="s">
        <v>355</v>
      </c>
      <c r="F136" s="103" t="s">
        <v>355</v>
      </c>
      <c r="G136" s="103" t="s">
        <v>355</v>
      </c>
      <c r="H136" s="103" t="s">
        <v>355</v>
      </c>
      <c r="I136" s="103" t="s">
        <v>355</v>
      </c>
      <c r="J136" s="103" t="s">
        <v>355</v>
      </c>
      <c r="K136" s="103" t="s">
        <v>355</v>
      </c>
      <c r="L136" s="103" t="s">
        <v>355</v>
      </c>
      <c r="M136" s="115" t="s">
        <v>355</v>
      </c>
      <c r="N136" s="103" t="s">
        <v>355</v>
      </c>
      <c r="O136" s="103" t="s">
        <v>355</v>
      </c>
      <c r="P136" s="103" t="s">
        <v>358</v>
      </c>
      <c r="Q136" s="103" t="s">
        <v>355</v>
      </c>
      <c r="R136" s="103" t="s">
        <v>355</v>
      </c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</row>
    <row r="137" spans="1:44" x14ac:dyDescent="0.25">
      <c r="A137" s="156" t="s">
        <v>139</v>
      </c>
      <c r="B137" s="25" t="s">
        <v>140</v>
      </c>
      <c r="C137" s="23" t="s">
        <v>37</v>
      </c>
      <c r="D137" s="103" t="s">
        <v>355</v>
      </c>
      <c r="E137" s="103" t="s">
        <v>355</v>
      </c>
      <c r="F137" s="103" t="s">
        <v>355</v>
      </c>
      <c r="G137" s="103" t="s">
        <v>355</v>
      </c>
      <c r="H137" s="103" t="s">
        <v>355</v>
      </c>
      <c r="I137" s="103" t="s">
        <v>355</v>
      </c>
      <c r="J137" s="103" t="s">
        <v>355</v>
      </c>
      <c r="K137" s="103" t="s">
        <v>355</v>
      </c>
      <c r="L137" s="103" t="s">
        <v>355</v>
      </c>
      <c r="M137" s="115" t="s">
        <v>355</v>
      </c>
      <c r="N137" s="103" t="s">
        <v>355</v>
      </c>
      <c r="O137" s="103" t="s">
        <v>355</v>
      </c>
      <c r="P137" s="103" t="s">
        <v>355</v>
      </c>
      <c r="Q137" s="103" t="s">
        <v>355</v>
      </c>
      <c r="R137" s="103" t="s">
        <v>355</v>
      </c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</row>
    <row r="138" spans="1:44" x14ac:dyDescent="0.25">
      <c r="A138" s="156"/>
      <c r="B138" s="25" t="s">
        <v>141</v>
      </c>
      <c r="C138" s="23" t="s">
        <v>37</v>
      </c>
      <c r="D138" s="103" t="s">
        <v>358</v>
      </c>
      <c r="E138" s="103" t="s">
        <v>355</v>
      </c>
      <c r="F138" s="103" t="s">
        <v>358</v>
      </c>
      <c r="G138" s="103" t="s">
        <v>355</v>
      </c>
      <c r="H138" s="103" t="s">
        <v>355</v>
      </c>
      <c r="I138" s="103" t="s">
        <v>355</v>
      </c>
      <c r="J138" s="103" t="s">
        <v>355</v>
      </c>
      <c r="K138" s="103" t="s">
        <v>355</v>
      </c>
      <c r="L138" s="103" t="s">
        <v>355</v>
      </c>
      <c r="M138" s="115" t="s">
        <v>355</v>
      </c>
      <c r="N138" s="103" t="s">
        <v>355</v>
      </c>
      <c r="O138" s="103" t="s">
        <v>355</v>
      </c>
      <c r="P138" s="103" t="s">
        <v>355</v>
      </c>
      <c r="Q138" s="103" t="s">
        <v>355</v>
      </c>
      <c r="R138" s="103" t="s">
        <v>355</v>
      </c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</row>
    <row r="139" spans="1:44" x14ac:dyDescent="0.25">
      <c r="A139" s="156"/>
      <c r="B139" s="25" t="s">
        <v>142</v>
      </c>
      <c r="C139" s="23" t="s">
        <v>37</v>
      </c>
      <c r="D139" s="103" t="s">
        <v>355</v>
      </c>
      <c r="E139" s="103" t="s">
        <v>355</v>
      </c>
      <c r="F139" s="103" t="s">
        <v>355</v>
      </c>
      <c r="G139" s="103" t="s">
        <v>355</v>
      </c>
      <c r="H139" s="103" t="s">
        <v>355</v>
      </c>
      <c r="I139" s="103" t="s">
        <v>355</v>
      </c>
      <c r="J139" s="103" t="s">
        <v>355</v>
      </c>
      <c r="K139" s="103" t="s">
        <v>355</v>
      </c>
      <c r="L139" s="103" t="s">
        <v>355</v>
      </c>
      <c r="M139" s="115" t="s">
        <v>355</v>
      </c>
      <c r="N139" s="103" t="s">
        <v>355</v>
      </c>
      <c r="O139" s="103" t="s">
        <v>355</v>
      </c>
      <c r="P139" s="103" t="s">
        <v>355</v>
      </c>
      <c r="Q139" s="103" t="s">
        <v>355</v>
      </c>
      <c r="R139" s="103" t="s">
        <v>355</v>
      </c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</row>
    <row r="140" spans="1:44" x14ac:dyDescent="0.25">
      <c r="A140" s="156"/>
      <c r="B140" s="25" t="s">
        <v>143</v>
      </c>
      <c r="C140" s="23" t="s">
        <v>37</v>
      </c>
      <c r="D140" s="103" t="s">
        <v>355</v>
      </c>
      <c r="E140" s="103" t="s">
        <v>358</v>
      </c>
      <c r="F140" s="103" t="s">
        <v>358</v>
      </c>
      <c r="G140" s="103" t="s">
        <v>355</v>
      </c>
      <c r="H140" s="103" t="s">
        <v>358</v>
      </c>
      <c r="I140" s="103" t="s">
        <v>355</v>
      </c>
      <c r="J140" s="103" t="s">
        <v>355</v>
      </c>
      <c r="K140" s="103" t="s">
        <v>355</v>
      </c>
      <c r="L140" s="103" t="s">
        <v>355</v>
      </c>
      <c r="M140" s="115" t="s">
        <v>355</v>
      </c>
      <c r="N140" s="103" t="s">
        <v>355</v>
      </c>
      <c r="O140" s="103" t="s">
        <v>355</v>
      </c>
      <c r="P140" s="103" t="s">
        <v>355</v>
      </c>
      <c r="Q140" s="103" t="s">
        <v>358</v>
      </c>
      <c r="R140" s="103" t="s">
        <v>355</v>
      </c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</row>
    <row r="141" spans="1:44" x14ac:dyDescent="0.25">
      <c r="A141" s="156"/>
      <c r="B141" s="25" t="s">
        <v>144</v>
      </c>
      <c r="C141" s="23" t="s">
        <v>37</v>
      </c>
      <c r="D141" s="103" t="s">
        <v>355</v>
      </c>
      <c r="E141" s="103" t="s">
        <v>355</v>
      </c>
      <c r="F141" s="103" t="s">
        <v>355</v>
      </c>
      <c r="G141" s="103" t="s">
        <v>355</v>
      </c>
      <c r="H141" s="103" t="s">
        <v>355</v>
      </c>
      <c r="I141" s="103" t="s">
        <v>355</v>
      </c>
      <c r="J141" s="103" t="s">
        <v>355</v>
      </c>
      <c r="K141" s="103" t="s">
        <v>355</v>
      </c>
      <c r="L141" s="103" t="s">
        <v>355</v>
      </c>
      <c r="M141" s="115" t="s">
        <v>355</v>
      </c>
      <c r="N141" s="103" t="s">
        <v>355</v>
      </c>
      <c r="O141" s="103" t="s">
        <v>355</v>
      </c>
      <c r="P141" s="103" t="s">
        <v>355</v>
      </c>
      <c r="Q141" s="103" t="s">
        <v>355</v>
      </c>
      <c r="R141" s="103" t="s">
        <v>355</v>
      </c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</row>
    <row r="142" spans="1:44" x14ac:dyDescent="0.25">
      <c r="A142" s="156"/>
      <c r="B142" s="25" t="s">
        <v>145</v>
      </c>
      <c r="C142" s="23" t="s">
        <v>37</v>
      </c>
      <c r="D142" s="103" t="s">
        <v>355</v>
      </c>
      <c r="E142" s="103" t="s">
        <v>355</v>
      </c>
      <c r="F142" s="103" t="s">
        <v>355</v>
      </c>
      <c r="G142" s="103" t="s">
        <v>355</v>
      </c>
      <c r="H142" s="103" t="s">
        <v>355</v>
      </c>
      <c r="I142" s="103" t="s">
        <v>355</v>
      </c>
      <c r="J142" s="103" t="s">
        <v>355</v>
      </c>
      <c r="K142" s="103" t="s">
        <v>355</v>
      </c>
      <c r="L142" s="103" t="s">
        <v>355</v>
      </c>
      <c r="M142" s="115" t="s">
        <v>355</v>
      </c>
      <c r="N142" s="103" t="s">
        <v>358</v>
      </c>
      <c r="O142" s="103" t="s">
        <v>355</v>
      </c>
      <c r="P142" s="103" t="s">
        <v>358</v>
      </c>
      <c r="Q142" s="103" t="s">
        <v>355</v>
      </c>
      <c r="R142" s="103" t="s">
        <v>355</v>
      </c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</row>
    <row r="143" spans="1:44" x14ac:dyDescent="0.25">
      <c r="A143" s="156"/>
      <c r="B143" s="25" t="s">
        <v>146</v>
      </c>
      <c r="C143" s="23" t="s">
        <v>37</v>
      </c>
      <c r="D143" s="103" t="s">
        <v>355</v>
      </c>
      <c r="E143" s="103" t="s">
        <v>358</v>
      </c>
      <c r="F143" s="103" t="s">
        <v>358</v>
      </c>
      <c r="G143" s="103" t="s">
        <v>355</v>
      </c>
      <c r="H143" s="103" t="s">
        <v>358</v>
      </c>
      <c r="I143" s="103" t="s">
        <v>355</v>
      </c>
      <c r="J143" s="103" t="s">
        <v>355</v>
      </c>
      <c r="K143" s="103" t="s">
        <v>355</v>
      </c>
      <c r="L143" s="103" t="s">
        <v>355</v>
      </c>
      <c r="M143" s="115" t="s">
        <v>355</v>
      </c>
      <c r="N143" s="103" t="s">
        <v>358</v>
      </c>
      <c r="O143" s="103" t="s">
        <v>358</v>
      </c>
      <c r="P143" s="103" t="s">
        <v>358</v>
      </c>
      <c r="Q143" s="103" t="s">
        <v>358</v>
      </c>
      <c r="R143" s="103" t="s">
        <v>358</v>
      </c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</row>
    <row r="144" spans="1:44" x14ac:dyDescent="0.25">
      <c r="A144" s="156"/>
      <c r="B144" s="25" t="s">
        <v>147</v>
      </c>
      <c r="C144" s="23" t="s">
        <v>37</v>
      </c>
      <c r="D144" s="103" t="s">
        <v>355</v>
      </c>
      <c r="E144" s="103" t="s">
        <v>355</v>
      </c>
      <c r="F144" s="103" t="s">
        <v>355</v>
      </c>
      <c r="G144" s="103" t="s">
        <v>355</v>
      </c>
      <c r="H144" s="103" t="s">
        <v>355</v>
      </c>
      <c r="I144" s="103" t="s">
        <v>355</v>
      </c>
      <c r="J144" s="103" t="s">
        <v>355</v>
      </c>
      <c r="K144" s="103" t="s">
        <v>355</v>
      </c>
      <c r="L144" s="103" t="s">
        <v>355</v>
      </c>
      <c r="M144" s="115" t="s">
        <v>355</v>
      </c>
      <c r="N144" s="103" t="s">
        <v>355</v>
      </c>
      <c r="O144" s="103" t="s">
        <v>355</v>
      </c>
      <c r="P144" s="103" t="s">
        <v>355</v>
      </c>
      <c r="Q144" s="103" t="s">
        <v>355</v>
      </c>
      <c r="R144" s="103" t="s">
        <v>355</v>
      </c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</row>
    <row r="145" spans="1:44" ht="30" x14ac:dyDescent="0.25">
      <c r="A145" s="156"/>
      <c r="B145" s="28" t="s">
        <v>148</v>
      </c>
      <c r="C145" s="23" t="s">
        <v>37</v>
      </c>
      <c r="D145" s="103" t="s">
        <v>355</v>
      </c>
      <c r="E145" s="103" t="s">
        <v>355</v>
      </c>
      <c r="F145" s="103" t="s">
        <v>355</v>
      </c>
      <c r="G145" s="103" t="s">
        <v>355</v>
      </c>
      <c r="H145" s="103" t="s">
        <v>355</v>
      </c>
      <c r="I145" s="103" t="s">
        <v>355</v>
      </c>
      <c r="J145" s="103" t="s">
        <v>355</v>
      </c>
      <c r="K145" s="103" t="s">
        <v>355</v>
      </c>
      <c r="L145" s="103" t="s">
        <v>355</v>
      </c>
      <c r="M145" s="115" t="s">
        <v>355</v>
      </c>
      <c r="N145" s="103" t="s">
        <v>355</v>
      </c>
      <c r="O145" s="103" t="s">
        <v>355</v>
      </c>
      <c r="P145" s="103" t="s">
        <v>355</v>
      </c>
      <c r="Q145" s="103" t="s">
        <v>355</v>
      </c>
      <c r="R145" s="103" t="s">
        <v>355</v>
      </c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</row>
    <row r="146" spans="1:44" ht="30" x14ac:dyDescent="0.25">
      <c r="A146" s="156"/>
      <c r="B146" s="28" t="s">
        <v>149</v>
      </c>
      <c r="C146" s="23" t="s">
        <v>37</v>
      </c>
      <c r="D146" s="103" t="s">
        <v>355</v>
      </c>
      <c r="E146" s="103" t="s">
        <v>355</v>
      </c>
      <c r="F146" s="103" t="s">
        <v>355</v>
      </c>
      <c r="G146" s="103" t="s">
        <v>355</v>
      </c>
      <c r="H146" s="103" t="s">
        <v>355</v>
      </c>
      <c r="I146" s="103" t="s">
        <v>355</v>
      </c>
      <c r="J146" s="103" t="s">
        <v>355</v>
      </c>
      <c r="K146" s="103" t="s">
        <v>358</v>
      </c>
      <c r="L146" s="103" t="s">
        <v>355</v>
      </c>
      <c r="M146" s="115" t="s">
        <v>355</v>
      </c>
      <c r="N146" s="103" t="s">
        <v>358</v>
      </c>
      <c r="O146" s="103" t="s">
        <v>355</v>
      </c>
      <c r="P146" s="103" t="s">
        <v>358</v>
      </c>
      <c r="Q146" s="103" t="s">
        <v>355</v>
      </c>
      <c r="R146" s="103" t="s">
        <v>358</v>
      </c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</row>
    <row r="147" spans="1:44" x14ac:dyDescent="0.25">
      <c r="A147" s="157" t="s">
        <v>150</v>
      </c>
      <c r="B147" s="30" t="s">
        <v>151</v>
      </c>
      <c r="C147" s="23" t="s">
        <v>37</v>
      </c>
      <c r="D147" s="103" t="s">
        <v>355</v>
      </c>
      <c r="E147" s="103" t="s">
        <v>355</v>
      </c>
      <c r="F147" s="103" t="s">
        <v>355</v>
      </c>
      <c r="G147" s="103" t="s">
        <v>355</v>
      </c>
      <c r="H147" s="103" t="s">
        <v>355</v>
      </c>
      <c r="I147" s="103" t="s">
        <v>355</v>
      </c>
      <c r="J147" s="103" t="s">
        <v>355</v>
      </c>
      <c r="K147" s="103" t="s">
        <v>355</v>
      </c>
      <c r="L147" s="103" t="s">
        <v>355</v>
      </c>
      <c r="M147" s="115" t="s">
        <v>355</v>
      </c>
      <c r="N147" s="103" t="s">
        <v>355</v>
      </c>
      <c r="O147" s="103" t="s">
        <v>355</v>
      </c>
      <c r="P147" s="103" t="s">
        <v>355</v>
      </c>
      <c r="Q147" s="103" t="s">
        <v>355</v>
      </c>
      <c r="R147" s="103" t="s">
        <v>355</v>
      </c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</row>
    <row r="148" spans="1:44" ht="29.25" x14ac:dyDescent="0.25">
      <c r="A148" s="158"/>
      <c r="B148" s="28" t="s">
        <v>152</v>
      </c>
      <c r="C148" s="23" t="s">
        <v>37</v>
      </c>
      <c r="D148" s="103" t="s">
        <v>355</v>
      </c>
      <c r="E148" s="103" t="s">
        <v>355</v>
      </c>
      <c r="F148" s="103" t="s">
        <v>355</v>
      </c>
      <c r="G148" s="103" t="s">
        <v>355</v>
      </c>
      <c r="H148" s="103" t="s">
        <v>355</v>
      </c>
      <c r="I148" s="103" t="s">
        <v>355</v>
      </c>
      <c r="J148" s="103" t="s">
        <v>355</v>
      </c>
      <c r="K148" s="103" t="s">
        <v>355</v>
      </c>
      <c r="L148" s="103" t="s">
        <v>355</v>
      </c>
      <c r="M148" s="115" t="s">
        <v>355</v>
      </c>
      <c r="N148" s="103" t="s">
        <v>355</v>
      </c>
      <c r="O148" s="103" t="s">
        <v>355</v>
      </c>
      <c r="P148" s="103" t="s">
        <v>355</v>
      </c>
      <c r="Q148" s="103" t="s">
        <v>355</v>
      </c>
      <c r="R148" s="103" t="s">
        <v>355</v>
      </c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</row>
    <row r="149" spans="1:44" x14ac:dyDescent="0.25">
      <c r="A149" s="158"/>
      <c r="B149" s="28" t="s">
        <v>153</v>
      </c>
      <c r="C149" s="23" t="s">
        <v>37</v>
      </c>
      <c r="D149" s="103" t="s">
        <v>355</v>
      </c>
      <c r="E149" s="103" t="s">
        <v>355</v>
      </c>
      <c r="F149" s="103" t="s">
        <v>355</v>
      </c>
      <c r="G149" s="103" t="s">
        <v>355</v>
      </c>
      <c r="H149" s="103" t="s">
        <v>355</v>
      </c>
      <c r="I149" s="103" t="s">
        <v>355</v>
      </c>
      <c r="J149" s="103" t="s">
        <v>355</v>
      </c>
      <c r="K149" s="103" t="s">
        <v>355</v>
      </c>
      <c r="L149" s="103" t="s">
        <v>355</v>
      </c>
      <c r="M149" s="115" t="s">
        <v>355</v>
      </c>
      <c r="N149" s="103" t="s">
        <v>355</v>
      </c>
      <c r="O149" s="103" t="s">
        <v>355</v>
      </c>
      <c r="P149" s="103" t="s">
        <v>355</v>
      </c>
      <c r="Q149" s="103" t="s">
        <v>355</v>
      </c>
      <c r="R149" s="103" t="s">
        <v>355</v>
      </c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</row>
    <row r="150" spans="1:44" ht="30" x14ac:dyDescent="0.25">
      <c r="A150" s="158"/>
      <c r="B150" s="28" t="s">
        <v>154</v>
      </c>
      <c r="C150" s="23" t="s">
        <v>37</v>
      </c>
      <c r="D150" s="103" t="s">
        <v>355</v>
      </c>
      <c r="E150" s="103" t="s">
        <v>355</v>
      </c>
      <c r="F150" s="103" t="s">
        <v>355</v>
      </c>
      <c r="G150" s="103" t="s">
        <v>355</v>
      </c>
      <c r="H150" s="103" t="s">
        <v>355</v>
      </c>
      <c r="I150" s="103" t="s">
        <v>355</v>
      </c>
      <c r="J150" s="103" t="s">
        <v>355</v>
      </c>
      <c r="K150" s="103" t="s">
        <v>355</v>
      </c>
      <c r="L150" s="103" t="s">
        <v>355</v>
      </c>
      <c r="M150" s="115" t="s">
        <v>355</v>
      </c>
      <c r="N150" s="103" t="s">
        <v>355</v>
      </c>
      <c r="O150" s="103" t="s">
        <v>355</v>
      </c>
      <c r="P150" s="103" t="s">
        <v>358</v>
      </c>
      <c r="Q150" s="103" t="s">
        <v>355</v>
      </c>
      <c r="R150" s="103" t="s">
        <v>355</v>
      </c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</row>
    <row r="151" spans="1:44" x14ac:dyDescent="0.25">
      <c r="A151" s="158"/>
      <c r="B151" s="28" t="s">
        <v>155</v>
      </c>
      <c r="C151" s="23" t="s">
        <v>37</v>
      </c>
      <c r="D151" s="103" t="s">
        <v>355</v>
      </c>
      <c r="E151" s="103" t="s">
        <v>355</v>
      </c>
      <c r="F151" s="103" t="s">
        <v>355</v>
      </c>
      <c r="G151" s="103" t="s">
        <v>355</v>
      </c>
      <c r="H151" s="103" t="s">
        <v>355</v>
      </c>
      <c r="I151" s="103" t="s">
        <v>355</v>
      </c>
      <c r="J151" s="103" t="s">
        <v>355</v>
      </c>
      <c r="K151" s="103" t="s">
        <v>355</v>
      </c>
      <c r="L151" s="103" t="s">
        <v>355</v>
      </c>
      <c r="M151" s="115" t="s">
        <v>355</v>
      </c>
      <c r="N151" s="103" t="s">
        <v>355</v>
      </c>
      <c r="O151" s="103" t="s">
        <v>355</v>
      </c>
      <c r="P151" s="103" t="s">
        <v>355</v>
      </c>
      <c r="Q151" s="103" t="s">
        <v>355</v>
      </c>
      <c r="R151" s="103" t="s">
        <v>355</v>
      </c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</row>
    <row r="152" spans="1:44" x14ac:dyDescent="0.25">
      <c r="A152" s="159"/>
      <c r="B152" s="28" t="s">
        <v>156</v>
      </c>
      <c r="C152" s="23" t="s">
        <v>37</v>
      </c>
      <c r="D152" s="103" t="s">
        <v>355</v>
      </c>
      <c r="E152" s="103" t="s">
        <v>355</v>
      </c>
      <c r="F152" s="103" t="s">
        <v>355</v>
      </c>
      <c r="G152" s="103" t="s">
        <v>355</v>
      </c>
      <c r="H152" s="103" t="s">
        <v>355</v>
      </c>
      <c r="I152" s="103" t="s">
        <v>355</v>
      </c>
      <c r="J152" s="103" t="s">
        <v>355</v>
      </c>
      <c r="K152" s="103" t="s">
        <v>355</v>
      </c>
      <c r="L152" s="103" t="s">
        <v>355</v>
      </c>
      <c r="M152" s="115" t="s">
        <v>355</v>
      </c>
      <c r="N152" s="103" t="s">
        <v>355</v>
      </c>
      <c r="O152" s="103" t="s">
        <v>355</v>
      </c>
      <c r="P152" s="103" t="s">
        <v>355</v>
      </c>
      <c r="Q152" s="103" t="s">
        <v>355</v>
      </c>
      <c r="R152" s="103" t="s">
        <v>355</v>
      </c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</row>
    <row r="153" spans="1:44" x14ac:dyDescent="0.25">
      <c r="A153" s="157" t="s">
        <v>157</v>
      </c>
      <c r="B153" s="30" t="s">
        <v>158</v>
      </c>
      <c r="C153" s="23" t="s">
        <v>37</v>
      </c>
      <c r="D153" s="103" t="s">
        <v>355</v>
      </c>
      <c r="E153" s="103" t="s">
        <v>358</v>
      </c>
      <c r="F153" s="103" t="s">
        <v>355</v>
      </c>
      <c r="G153" s="103" t="s">
        <v>355</v>
      </c>
      <c r="H153" s="103" t="s">
        <v>355</v>
      </c>
      <c r="I153" s="103" t="s">
        <v>355</v>
      </c>
      <c r="J153" s="103" t="s">
        <v>355</v>
      </c>
      <c r="K153" s="103" t="s">
        <v>355</v>
      </c>
      <c r="L153" s="103" t="s">
        <v>355</v>
      </c>
      <c r="M153" s="115" t="s">
        <v>355</v>
      </c>
      <c r="N153" s="103" t="s">
        <v>355</v>
      </c>
      <c r="O153" s="103" t="s">
        <v>355</v>
      </c>
      <c r="P153" s="103" t="s">
        <v>355</v>
      </c>
      <c r="Q153" s="103" t="s">
        <v>355</v>
      </c>
      <c r="R153" s="103" t="s">
        <v>355</v>
      </c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</row>
    <row r="154" spans="1:44" ht="29.25" x14ac:dyDescent="0.25">
      <c r="A154" s="158"/>
      <c r="B154" s="21" t="s">
        <v>159</v>
      </c>
      <c r="C154" s="23" t="s">
        <v>37</v>
      </c>
      <c r="D154" s="103" t="s">
        <v>355</v>
      </c>
      <c r="E154" s="103" t="s">
        <v>355</v>
      </c>
      <c r="F154" s="103" t="s">
        <v>355</v>
      </c>
      <c r="G154" s="103" t="s">
        <v>355</v>
      </c>
      <c r="H154" s="103" t="s">
        <v>355</v>
      </c>
      <c r="I154" s="103" t="s">
        <v>355</v>
      </c>
      <c r="J154" s="103" t="s">
        <v>355</v>
      </c>
      <c r="K154" s="103" t="s">
        <v>355</v>
      </c>
      <c r="L154" s="103" t="s">
        <v>355</v>
      </c>
      <c r="M154" s="115" t="s">
        <v>355</v>
      </c>
      <c r="N154" s="103" t="s">
        <v>355</v>
      </c>
      <c r="O154" s="103" t="s">
        <v>355</v>
      </c>
      <c r="P154" s="103" t="s">
        <v>355</v>
      </c>
      <c r="Q154" s="103" t="s">
        <v>355</v>
      </c>
      <c r="R154" s="103" t="s">
        <v>355</v>
      </c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</row>
    <row r="155" spans="1:44" x14ac:dyDescent="0.25">
      <c r="A155" s="158"/>
      <c r="B155" s="21" t="s">
        <v>160</v>
      </c>
      <c r="C155" s="23" t="s">
        <v>37</v>
      </c>
      <c r="D155" s="103" t="s">
        <v>358</v>
      </c>
      <c r="E155" s="103" t="s">
        <v>355</v>
      </c>
      <c r="F155" s="103" t="s">
        <v>355</v>
      </c>
      <c r="G155" s="103" t="s">
        <v>355</v>
      </c>
      <c r="H155" s="103" t="s">
        <v>355</v>
      </c>
      <c r="I155" s="103" t="s">
        <v>355</v>
      </c>
      <c r="J155" s="103" t="s">
        <v>355</v>
      </c>
      <c r="K155" s="103" t="s">
        <v>355</v>
      </c>
      <c r="L155" s="103" t="s">
        <v>355</v>
      </c>
      <c r="M155" s="115" t="s">
        <v>355</v>
      </c>
      <c r="N155" s="103" t="s">
        <v>355</v>
      </c>
      <c r="O155" s="103" t="s">
        <v>355</v>
      </c>
      <c r="P155" s="103" t="s">
        <v>358</v>
      </c>
      <c r="Q155" s="103" t="s">
        <v>355</v>
      </c>
      <c r="R155" s="103" t="s">
        <v>355</v>
      </c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</row>
    <row r="156" spans="1:44" x14ac:dyDescent="0.25">
      <c r="A156" s="158"/>
      <c r="B156" s="21" t="s">
        <v>161</v>
      </c>
      <c r="C156" s="23" t="s">
        <v>37</v>
      </c>
      <c r="D156" s="103" t="s">
        <v>358</v>
      </c>
      <c r="E156" s="103" t="s">
        <v>358</v>
      </c>
      <c r="F156" s="103" t="s">
        <v>358</v>
      </c>
      <c r="G156" s="103" t="s">
        <v>355</v>
      </c>
      <c r="H156" s="103" t="s">
        <v>358</v>
      </c>
      <c r="I156" s="103" t="s">
        <v>358</v>
      </c>
      <c r="J156" s="103" t="s">
        <v>358</v>
      </c>
      <c r="K156" s="103" t="s">
        <v>358</v>
      </c>
      <c r="L156" s="103" t="s">
        <v>358</v>
      </c>
      <c r="M156" s="115" t="s">
        <v>355</v>
      </c>
      <c r="N156" s="103" t="s">
        <v>358</v>
      </c>
      <c r="O156" s="103" t="s">
        <v>358</v>
      </c>
      <c r="P156" s="103" t="s">
        <v>358</v>
      </c>
      <c r="Q156" s="103" t="s">
        <v>358</v>
      </c>
      <c r="R156" s="103" t="s">
        <v>358</v>
      </c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</row>
    <row r="157" spans="1:44" x14ac:dyDescent="0.25">
      <c r="A157" s="158"/>
      <c r="B157" s="21" t="s">
        <v>162</v>
      </c>
      <c r="C157" s="23" t="s">
        <v>37</v>
      </c>
      <c r="D157" s="103" t="s">
        <v>358</v>
      </c>
      <c r="E157" s="103" t="s">
        <v>358</v>
      </c>
      <c r="F157" s="103" t="s">
        <v>358</v>
      </c>
      <c r="G157" s="103" t="s">
        <v>355</v>
      </c>
      <c r="H157" s="103" t="s">
        <v>355</v>
      </c>
      <c r="I157" s="103" t="s">
        <v>358</v>
      </c>
      <c r="J157" s="103" t="s">
        <v>358</v>
      </c>
      <c r="K157" s="103" t="s">
        <v>358</v>
      </c>
      <c r="L157" s="103" t="s">
        <v>358</v>
      </c>
      <c r="M157" s="115" t="s">
        <v>355</v>
      </c>
      <c r="N157" s="103" t="s">
        <v>358</v>
      </c>
      <c r="O157" s="103" t="s">
        <v>358</v>
      </c>
      <c r="P157" s="103" t="s">
        <v>358</v>
      </c>
      <c r="Q157" s="103" t="s">
        <v>358</v>
      </c>
      <c r="R157" s="103" t="s">
        <v>355</v>
      </c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</row>
    <row r="158" spans="1:44" x14ac:dyDescent="0.25">
      <c r="A158" s="158"/>
      <c r="B158" s="21" t="s">
        <v>163</v>
      </c>
      <c r="C158" s="23" t="s">
        <v>37</v>
      </c>
      <c r="D158" s="103" t="s">
        <v>355</v>
      </c>
      <c r="E158" s="103" t="s">
        <v>358</v>
      </c>
      <c r="F158" s="103" t="s">
        <v>358</v>
      </c>
      <c r="G158" s="103" t="s">
        <v>355</v>
      </c>
      <c r="H158" s="103" t="s">
        <v>358</v>
      </c>
      <c r="I158" s="103" t="s">
        <v>355</v>
      </c>
      <c r="J158" s="103" t="s">
        <v>358</v>
      </c>
      <c r="K158" s="103" t="s">
        <v>355</v>
      </c>
      <c r="L158" s="103" t="s">
        <v>355</v>
      </c>
      <c r="M158" s="115" t="s">
        <v>355</v>
      </c>
      <c r="N158" s="103" t="s">
        <v>358</v>
      </c>
      <c r="O158" s="103" t="s">
        <v>358</v>
      </c>
      <c r="P158" s="103" t="s">
        <v>358</v>
      </c>
      <c r="Q158" s="103" t="s">
        <v>358</v>
      </c>
      <c r="R158" s="103" t="s">
        <v>355</v>
      </c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</row>
    <row r="159" spans="1:44" x14ac:dyDescent="0.25">
      <c r="A159" s="158"/>
      <c r="B159" s="21" t="s">
        <v>164</v>
      </c>
      <c r="C159" s="23" t="s">
        <v>37</v>
      </c>
      <c r="D159" s="103" t="s">
        <v>355</v>
      </c>
      <c r="E159" s="103" t="s">
        <v>355</v>
      </c>
      <c r="F159" s="103" t="s">
        <v>355</v>
      </c>
      <c r="G159" s="103" t="s">
        <v>355</v>
      </c>
      <c r="H159" s="103" t="s">
        <v>355</v>
      </c>
      <c r="I159" s="103" t="s">
        <v>355</v>
      </c>
      <c r="J159" s="103" t="s">
        <v>355</v>
      </c>
      <c r="K159" s="103" t="s">
        <v>355</v>
      </c>
      <c r="L159" s="103" t="s">
        <v>355</v>
      </c>
      <c r="M159" s="115" t="s">
        <v>355</v>
      </c>
      <c r="N159" s="103" t="s">
        <v>355</v>
      </c>
      <c r="O159" s="103" t="s">
        <v>355</v>
      </c>
      <c r="P159" s="103" t="s">
        <v>355</v>
      </c>
      <c r="Q159" s="103" t="s">
        <v>355</v>
      </c>
      <c r="R159" s="103" t="s">
        <v>355</v>
      </c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</row>
    <row r="160" spans="1:44" x14ac:dyDescent="0.25">
      <c r="A160" s="158"/>
      <c r="B160" s="21" t="s">
        <v>165</v>
      </c>
      <c r="C160" s="23" t="s">
        <v>37</v>
      </c>
      <c r="D160" s="103" t="s">
        <v>355</v>
      </c>
      <c r="E160" s="103" t="s">
        <v>358</v>
      </c>
      <c r="F160" s="103" t="s">
        <v>355</v>
      </c>
      <c r="G160" s="103" t="s">
        <v>355</v>
      </c>
      <c r="H160" s="103" t="s">
        <v>355</v>
      </c>
      <c r="I160" s="103" t="s">
        <v>355</v>
      </c>
      <c r="J160" s="103" t="s">
        <v>355</v>
      </c>
      <c r="K160" s="103" t="s">
        <v>355</v>
      </c>
      <c r="L160" s="103" t="s">
        <v>355</v>
      </c>
      <c r="M160" s="115" t="s">
        <v>355</v>
      </c>
      <c r="N160" s="103" t="s">
        <v>355</v>
      </c>
      <c r="O160" s="103" t="s">
        <v>355</v>
      </c>
      <c r="P160" s="103" t="s">
        <v>355</v>
      </c>
      <c r="Q160" s="103" t="s">
        <v>355</v>
      </c>
      <c r="R160" s="103" t="s">
        <v>355</v>
      </c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</row>
    <row r="161" spans="1:44" x14ac:dyDescent="0.25">
      <c r="A161" s="158"/>
      <c r="B161" s="21" t="s">
        <v>166</v>
      </c>
      <c r="C161" s="23" t="s">
        <v>37</v>
      </c>
      <c r="D161" s="103" t="s">
        <v>355</v>
      </c>
      <c r="E161" s="103" t="s">
        <v>355</v>
      </c>
      <c r="F161" s="103" t="s">
        <v>355</v>
      </c>
      <c r="G161" s="103" t="s">
        <v>355</v>
      </c>
      <c r="H161" s="103" t="s">
        <v>355</v>
      </c>
      <c r="I161" s="103" t="s">
        <v>355</v>
      </c>
      <c r="J161" s="103" t="s">
        <v>355</v>
      </c>
      <c r="K161" s="103" t="s">
        <v>355</v>
      </c>
      <c r="L161" s="103" t="s">
        <v>355</v>
      </c>
      <c r="M161" s="115" t="s">
        <v>355</v>
      </c>
      <c r="N161" s="103" t="s">
        <v>355</v>
      </c>
      <c r="O161" s="103" t="s">
        <v>355</v>
      </c>
      <c r="P161" s="103" t="s">
        <v>355</v>
      </c>
      <c r="Q161" s="103" t="s">
        <v>355</v>
      </c>
      <c r="R161" s="103" t="s">
        <v>355</v>
      </c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</row>
    <row r="162" spans="1:44" x14ac:dyDescent="0.25">
      <c r="A162" s="158"/>
      <c r="B162" s="21" t="s">
        <v>167</v>
      </c>
      <c r="C162" s="23" t="s">
        <v>37</v>
      </c>
      <c r="D162" s="103" t="s">
        <v>355</v>
      </c>
      <c r="E162" s="103" t="s">
        <v>355</v>
      </c>
      <c r="F162" s="103" t="s">
        <v>355</v>
      </c>
      <c r="G162" s="103" t="s">
        <v>355</v>
      </c>
      <c r="H162" s="103" t="s">
        <v>355</v>
      </c>
      <c r="I162" s="103" t="s">
        <v>355</v>
      </c>
      <c r="J162" s="103" t="s">
        <v>355</v>
      </c>
      <c r="K162" s="103" t="s">
        <v>355</v>
      </c>
      <c r="L162" s="103" t="s">
        <v>355</v>
      </c>
      <c r="M162" s="115" t="s">
        <v>355</v>
      </c>
      <c r="N162" s="103" t="s">
        <v>355</v>
      </c>
      <c r="O162" s="103" t="s">
        <v>355</v>
      </c>
      <c r="P162" s="103" t="s">
        <v>355</v>
      </c>
      <c r="Q162" s="103" t="s">
        <v>355</v>
      </c>
      <c r="R162" s="103" t="s">
        <v>355</v>
      </c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</row>
    <row r="163" spans="1:44" ht="45" x14ac:dyDescent="0.25">
      <c r="A163" s="158"/>
      <c r="B163" s="21" t="s">
        <v>168</v>
      </c>
      <c r="C163" s="23" t="s">
        <v>37</v>
      </c>
      <c r="D163" s="103" t="s">
        <v>355</v>
      </c>
      <c r="E163" s="103" t="s">
        <v>355</v>
      </c>
      <c r="F163" s="103" t="s">
        <v>355</v>
      </c>
      <c r="G163" s="103" t="s">
        <v>355</v>
      </c>
      <c r="H163" s="103" t="s">
        <v>355</v>
      </c>
      <c r="I163" s="103" t="s">
        <v>355</v>
      </c>
      <c r="J163" s="103" t="s">
        <v>355</v>
      </c>
      <c r="K163" s="103" t="s">
        <v>355</v>
      </c>
      <c r="L163" s="103" t="s">
        <v>355</v>
      </c>
      <c r="M163" s="115" t="s">
        <v>355</v>
      </c>
      <c r="N163" s="103" t="s">
        <v>355</v>
      </c>
      <c r="O163" s="103" t="s">
        <v>355</v>
      </c>
      <c r="P163" s="103" t="s">
        <v>355</v>
      </c>
      <c r="Q163" s="103" t="s">
        <v>355</v>
      </c>
      <c r="R163" s="103" t="s">
        <v>355</v>
      </c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</row>
    <row r="164" spans="1:44" ht="45" x14ac:dyDescent="0.25">
      <c r="A164" s="158"/>
      <c r="B164" s="21" t="s">
        <v>169</v>
      </c>
      <c r="C164" s="23" t="s">
        <v>37</v>
      </c>
      <c r="D164" s="103" t="s">
        <v>355</v>
      </c>
      <c r="E164" s="103" t="s">
        <v>355</v>
      </c>
      <c r="F164" s="103" t="s">
        <v>355</v>
      </c>
      <c r="G164" s="103" t="s">
        <v>355</v>
      </c>
      <c r="H164" s="103" t="s">
        <v>355</v>
      </c>
      <c r="I164" s="103" t="s">
        <v>355</v>
      </c>
      <c r="J164" s="103" t="s">
        <v>355</v>
      </c>
      <c r="K164" s="103" t="s">
        <v>355</v>
      </c>
      <c r="L164" s="103" t="s">
        <v>355</v>
      </c>
      <c r="M164" s="115" t="s">
        <v>355</v>
      </c>
      <c r="N164" s="103" t="s">
        <v>355</v>
      </c>
      <c r="O164" s="103" t="s">
        <v>355</v>
      </c>
      <c r="P164" s="103" t="s">
        <v>355</v>
      </c>
      <c r="Q164" s="103" t="s">
        <v>355</v>
      </c>
      <c r="R164" s="103" t="s">
        <v>355</v>
      </c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</row>
    <row r="165" spans="1:44" ht="45" x14ac:dyDescent="0.25">
      <c r="A165" s="158"/>
      <c r="B165" s="21" t="s">
        <v>170</v>
      </c>
      <c r="C165" s="23" t="s">
        <v>37</v>
      </c>
      <c r="D165" s="103" t="s">
        <v>355</v>
      </c>
      <c r="E165" s="103" t="s">
        <v>355</v>
      </c>
      <c r="F165" s="103" t="s">
        <v>355</v>
      </c>
      <c r="G165" s="103" t="s">
        <v>355</v>
      </c>
      <c r="H165" s="103" t="s">
        <v>355</v>
      </c>
      <c r="I165" s="103" t="s">
        <v>355</v>
      </c>
      <c r="J165" s="103" t="s">
        <v>355</v>
      </c>
      <c r="K165" s="103" t="s">
        <v>355</v>
      </c>
      <c r="L165" s="103" t="s">
        <v>355</v>
      </c>
      <c r="M165" s="115" t="s">
        <v>355</v>
      </c>
      <c r="N165" s="103" t="s">
        <v>355</v>
      </c>
      <c r="O165" s="103" t="s">
        <v>355</v>
      </c>
      <c r="P165" s="103" t="s">
        <v>355</v>
      </c>
      <c r="Q165" s="103" t="s">
        <v>355</v>
      </c>
      <c r="R165" s="103" t="s">
        <v>355</v>
      </c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</row>
    <row r="166" spans="1:44" ht="45" x14ac:dyDescent="0.25">
      <c r="A166" s="158"/>
      <c r="B166" s="21" t="s">
        <v>171</v>
      </c>
      <c r="C166" s="23" t="s">
        <v>37</v>
      </c>
      <c r="D166" s="103" t="s">
        <v>355</v>
      </c>
      <c r="E166" s="103" t="s">
        <v>355</v>
      </c>
      <c r="F166" s="103" t="s">
        <v>355</v>
      </c>
      <c r="G166" s="103" t="s">
        <v>355</v>
      </c>
      <c r="H166" s="103" t="s">
        <v>355</v>
      </c>
      <c r="I166" s="103" t="s">
        <v>355</v>
      </c>
      <c r="J166" s="103" t="s">
        <v>355</v>
      </c>
      <c r="K166" s="103" t="s">
        <v>355</v>
      </c>
      <c r="L166" s="103" t="s">
        <v>355</v>
      </c>
      <c r="M166" s="115" t="s">
        <v>355</v>
      </c>
      <c r="N166" s="103" t="s">
        <v>355</v>
      </c>
      <c r="O166" s="103" t="s">
        <v>355</v>
      </c>
      <c r="P166" s="103" t="s">
        <v>355</v>
      </c>
      <c r="Q166" s="103" t="s">
        <v>355</v>
      </c>
      <c r="R166" s="103" t="s">
        <v>355</v>
      </c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</row>
    <row r="167" spans="1:44" ht="45" x14ac:dyDescent="0.25">
      <c r="A167" s="158"/>
      <c r="B167" s="21" t="s">
        <v>172</v>
      </c>
      <c r="C167" s="23" t="s">
        <v>37</v>
      </c>
      <c r="D167" s="103" t="s">
        <v>355</v>
      </c>
      <c r="E167" s="103" t="s">
        <v>355</v>
      </c>
      <c r="F167" s="103" t="s">
        <v>355</v>
      </c>
      <c r="G167" s="103" t="s">
        <v>355</v>
      </c>
      <c r="H167" s="103" t="s">
        <v>355</v>
      </c>
      <c r="I167" s="103" t="s">
        <v>355</v>
      </c>
      <c r="J167" s="103" t="s">
        <v>355</v>
      </c>
      <c r="K167" s="103" t="s">
        <v>355</v>
      </c>
      <c r="L167" s="103" t="s">
        <v>355</v>
      </c>
      <c r="M167" s="115" t="s">
        <v>355</v>
      </c>
      <c r="N167" s="103" t="s">
        <v>355</v>
      </c>
      <c r="O167" s="103" t="s">
        <v>355</v>
      </c>
      <c r="P167" s="103" t="s">
        <v>355</v>
      </c>
      <c r="Q167" s="103" t="s">
        <v>355</v>
      </c>
      <c r="R167" s="103" t="s">
        <v>355</v>
      </c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</row>
    <row r="168" spans="1:44" x14ac:dyDescent="0.25">
      <c r="A168" s="159"/>
      <c r="B168" s="21" t="s">
        <v>173</v>
      </c>
      <c r="C168" s="23" t="s">
        <v>37</v>
      </c>
      <c r="D168" s="103" t="s">
        <v>355</v>
      </c>
      <c r="E168" s="103" t="s">
        <v>355</v>
      </c>
      <c r="F168" s="103" t="s">
        <v>355</v>
      </c>
      <c r="G168" s="103" t="s">
        <v>355</v>
      </c>
      <c r="H168" s="103" t="s">
        <v>355</v>
      </c>
      <c r="I168" s="103" t="s">
        <v>355</v>
      </c>
      <c r="J168" s="103" t="s">
        <v>355</v>
      </c>
      <c r="K168" s="103" t="s">
        <v>355</v>
      </c>
      <c r="L168" s="103" t="s">
        <v>355</v>
      </c>
      <c r="M168" s="115" t="s">
        <v>355</v>
      </c>
      <c r="N168" s="103" t="s">
        <v>355</v>
      </c>
      <c r="O168" s="103" t="s">
        <v>355</v>
      </c>
      <c r="P168" s="103" t="s">
        <v>355</v>
      </c>
      <c r="Q168" s="103" t="s">
        <v>355</v>
      </c>
      <c r="R168" s="103" t="s">
        <v>355</v>
      </c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</row>
    <row r="169" spans="1:44" x14ac:dyDescent="0.25">
      <c r="A169" s="157" t="s">
        <v>174</v>
      </c>
      <c r="B169" s="30" t="s">
        <v>175</v>
      </c>
      <c r="C169" s="23" t="s">
        <v>37</v>
      </c>
      <c r="D169" s="103" t="s">
        <v>355</v>
      </c>
      <c r="E169" s="103" t="s">
        <v>358</v>
      </c>
      <c r="F169" s="103" t="s">
        <v>355</v>
      </c>
      <c r="G169" s="103" t="s">
        <v>355</v>
      </c>
      <c r="H169" s="103" t="s">
        <v>355</v>
      </c>
      <c r="I169" s="103" t="s">
        <v>355</v>
      </c>
      <c r="J169" s="103" t="s">
        <v>355</v>
      </c>
      <c r="K169" s="103" t="s">
        <v>355</v>
      </c>
      <c r="L169" s="103" t="s">
        <v>355</v>
      </c>
      <c r="M169" s="115" t="s">
        <v>355</v>
      </c>
      <c r="N169" s="103" t="s">
        <v>355</v>
      </c>
      <c r="O169" s="103" t="s">
        <v>355</v>
      </c>
      <c r="P169" s="103" t="s">
        <v>355</v>
      </c>
      <c r="Q169" s="103" t="s">
        <v>355</v>
      </c>
      <c r="R169" s="103" t="s">
        <v>355</v>
      </c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</row>
    <row r="170" spans="1:44" ht="29.25" x14ac:dyDescent="0.25">
      <c r="A170" s="158"/>
      <c r="B170" s="21" t="s">
        <v>176</v>
      </c>
      <c r="C170" s="23" t="s">
        <v>37</v>
      </c>
      <c r="D170" s="103" t="s">
        <v>355</v>
      </c>
      <c r="E170" s="103" t="s">
        <v>355</v>
      </c>
      <c r="F170" s="103" t="s">
        <v>355</v>
      </c>
      <c r="G170" s="103" t="s">
        <v>355</v>
      </c>
      <c r="H170" s="103" t="s">
        <v>355</v>
      </c>
      <c r="I170" s="103" t="s">
        <v>355</v>
      </c>
      <c r="J170" s="103" t="s">
        <v>355</v>
      </c>
      <c r="K170" s="103" t="s">
        <v>355</v>
      </c>
      <c r="L170" s="103" t="s">
        <v>355</v>
      </c>
      <c r="M170" s="115" t="s">
        <v>355</v>
      </c>
      <c r="N170" s="103" t="s">
        <v>355</v>
      </c>
      <c r="O170" s="103" t="s">
        <v>355</v>
      </c>
      <c r="P170" s="103" t="s">
        <v>355</v>
      </c>
      <c r="Q170" s="103" t="s">
        <v>355</v>
      </c>
      <c r="R170" s="103" t="s">
        <v>355</v>
      </c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</row>
    <row r="171" spans="1:44" x14ac:dyDescent="0.25">
      <c r="A171" s="158"/>
      <c r="B171" s="21" t="s">
        <v>177</v>
      </c>
      <c r="C171" s="23" t="s">
        <v>37</v>
      </c>
      <c r="D171" s="103" t="s">
        <v>355</v>
      </c>
      <c r="E171" s="103" t="s">
        <v>358</v>
      </c>
      <c r="F171" s="103" t="s">
        <v>355</v>
      </c>
      <c r="G171" s="103" t="s">
        <v>355</v>
      </c>
      <c r="H171" s="103" t="s">
        <v>355</v>
      </c>
      <c r="I171" s="103" t="s">
        <v>355</v>
      </c>
      <c r="J171" s="103" t="s">
        <v>355</v>
      </c>
      <c r="K171" s="103" t="s">
        <v>355</v>
      </c>
      <c r="L171" s="103" t="s">
        <v>355</v>
      </c>
      <c r="M171" s="115" t="s">
        <v>355</v>
      </c>
      <c r="N171" s="103" t="s">
        <v>355</v>
      </c>
      <c r="O171" s="103" t="s">
        <v>355</v>
      </c>
      <c r="P171" s="103" t="s">
        <v>355</v>
      </c>
      <c r="Q171" s="103" t="s">
        <v>355</v>
      </c>
      <c r="R171" s="103" t="s">
        <v>355</v>
      </c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</row>
    <row r="172" spans="1:44" x14ac:dyDescent="0.25">
      <c r="A172" s="158"/>
      <c r="B172" s="21" t="s">
        <v>178</v>
      </c>
      <c r="C172" s="23" t="s">
        <v>37</v>
      </c>
      <c r="D172" s="103" t="s">
        <v>355</v>
      </c>
      <c r="E172" s="103" t="s">
        <v>355</v>
      </c>
      <c r="F172" s="103" t="s">
        <v>355</v>
      </c>
      <c r="G172" s="103" t="s">
        <v>355</v>
      </c>
      <c r="H172" s="103" t="s">
        <v>355</v>
      </c>
      <c r="I172" s="103" t="s">
        <v>355</v>
      </c>
      <c r="J172" s="103" t="s">
        <v>355</v>
      </c>
      <c r="K172" s="103" t="s">
        <v>355</v>
      </c>
      <c r="L172" s="103" t="s">
        <v>355</v>
      </c>
      <c r="M172" s="115" t="s">
        <v>355</v>
      </c>
      <c r="N172" s="103" t="s">
        <v>355</v>
      </c>
      <c r="O172" s="103" t="s">
        <v>355</v>
      </c>
      <c r="P172" s="103" t="s">
        <v>355</v>
      </c>
      <c r="Q172" s="103" t="s">
        <v>355</v>
      </c>
      <c r="R172" s="103" t="s">
        <v>355</v>
      </c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</row>
    <row r="173" spans="1:44" x14ac:dyDescent="0.25">
      <c r="A173" s="159"/>
      <c r="B173" s="21" t="s">
        <v>179</v>
      </c>
      <c r="C173" s="23" t="s">
        <v>37</v>
      </c>
      <c r="D173" s="103" t="s">
        <v>355</v>
      </c>
      <c r="E173" s="103" t="s">
        <v>355</v>
      </c>
      <c r="F173" s="103" t="s">
        <v>355</v>
      </c>
      <c r="G173" s="103" t="s">
        <v>355</v>
      </c>
      <c r="H173" s="103" t="s">
        <v>355</v>
      </c>
      <c r="I173" s="103" t="s">
        <v>355</v>
      </c>
      <c r="J173" s="103" t="s">
        <v>355</v>
      </c>
      <c r="K173" s="103" t="s">
        <v>355</v>
      </c>
      <c r="L173" s="103" t="s">
        <v>355</v>
      </c>
      <c r="M173" s="115" t="s">
        <v>355</v>
      </c>
      <c r="N173" s="103" t="s">
        <v>355</v>
      </c>
      <c r="O173" s="103" t="s">
        <v>355</v>
      </c>
      <c r="P173" s="103" t="s">
        <v>355</v>
      </c>
      <c r="Q173" s="103" t="s">
        <v>355</v>
      </c>
      <c r="R173" s="103" t="s">
        <v>355</v>
      </c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</row>
    <row r="174" spans="1:44" ht="30" x14ac:dyDescent="0.25">
      <c r="A174" s="156" t="s">
        <v>180</v>
      </c>
      <c r="B174" s="21" t="s">
        <v>181</v>
      </c>
      <c r="C174" s="23" t="s">
        <v>37</v>
      </c>
      <c r="D174" s="103" t="s">
        <v>358</v>
      </c>
      <c r="E174" s="103" t="s">
        <v>355</v>
      </c>
      <c r="F174" s="103" t="s">
        <v>355</v>
      </c>
      <c r="G174" s="103" t="s">
        <v>358</v>
      </c>
      <c r="H174" s="103" t="s">
        <v>355</v>
      </c>
      <c r="I174" s="103" t="s">
        <v>355</v>
      </c>
      <c r="J174" s="103" t="s">
        <v>355</v>
      </c>
      <c r="K174" s="103" t="s">
        <v>355</v>
      </c>
      <c r="L174" s="103" t="s">
        <v>358</v>
      </c>
      <c r="M174" s="115" t="s">
        <v>355</v>
      </c>
      <c r="N174" s="103" t="s">
        <v>355</v>
      </c>
      <c r="O174" s="103" t="s">
        <v>358</v>
      </c>
      <c r="P174" s="103" t="s">
        <v>355</v>
      </c>
      <c r="Q174" s="103" t="s">
        <v>355</v>
      </c>
      <c r="R174" s="103" t="s">
        <v>355</v>
      </c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</row>
    <row r="175" spans="1:44" x14ac:dyDescent="0.25">
      <c r="A175" s="156"/>
      <c r="B175" s="21" t="s">
        <v>182</v>
      </c>
      <c r="C175" s="23" t="s">
        <v>37</v>
      </c>
      <c r="D175" s="103" t="s">
        <v>355</v>
      </c>
      <c r="E175" s="103" t="s">
        <v>355</v>
      </c>
      <c r="F175" s="103" t="s">
        <v>355</v>
      </c>
      <c r="G175" s="103" t="s">
        <v>355</v>
      </c>
      <c r="H175" s="103" t="s">
        <v>355</v>
      </c>
      <c r="I175" s="103" t="s">
        <v>355</v>
      </c>
      <c r="J175" s="103" t="s">
        <v>355</v>
      </c>
      <c r="K175" s="103" t="s">
        <v>355</v>
      </c>
      <c r="L175" s="103" t="s">
        <v>355</v>
      </c>
      <c r="M175" s="115" t="s">
        <v>355</v>
      </c>
      <c r="N175" s="103" t="s">
        <v>355</v>
      </c>
      <c r="O175" s="103" t="s">
        <v>355</v>
      </c>
      <c r="P175" s="103" t="s">
        <v>355</v>
      </c>
      <c r="Q175" s="103" t="s">
        <v>355</v>
      </c>
      <c r="R175" s="103" t="s">
        <v>355</v>
      </c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</row>
    <row r="176" spans="1:44" x14ac:dyDescent="0.25">
      <c r="A176" s="156" t="s">
        <v>183</v>
      </c>
      <c r="B176" s="33" t="s">
        <v>184</v>
      </c>
      <c r="C176" s="34" t="s">
        <v>29</v>
      </c>
      <c r="D176" s="99">
        <v>5</v>
      </c>
      <c r="E176" s="99">
        <v>5</v>
      </c>
      <c r="F176" s="99">
        <v>5</v>
      </c>
      <c r="G176" s="99">
        <v>5</v>
      </c>
      <c r="H176" s="99">
        <v>5</v>
      </c>
      <c r="I176" s="99">
        <v>5</v>
      </c>
      <c r="J176" s="99">
        <v>5</v>
      </c>
      <c r="K176" s="99">
        <v>5</v>
      </c>
      <c r="L176" s="99">
        <v>5</v>
      </c>
      <c r="M176" s="99">
        <v>5</v>
      </c>
      <c r="N176" s="99">
        <v>5</v>
      </c>
      <c r="O176" s="99">
        <v>5</v>
      </c>
      <c r="P176" s="99">
        <v>5</v>
      </c>
      <c r="Q176" s="99">
        <v>5</v>
      </c>
      <c r="R176" s="99">
        <v>5</v>
      </c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</row>
    <row r="177" spans="1:44" x14ac:dyDescent="0.25">
      <c r="A177" s="156"/>
      <c r="B177" s="21" t="s">
        <v>185</v>
      </c>
      <c r="C177" s="23" t="s">
        <v>37</v>
      </c>
      <c r="D177" s="103" t="s">
        <v>355</v>
      </c>
      <c r="E177" s="103" t="s">
        <v>355</v>
      </c>
      <c r="F177" s="103" t="s">
        <v>355</v>
      </c>
      <c r="G177" s="103" t="s">
        <v>355</v>
      </c>
      <c r="H177" s="103" t="s">
        <v>355</v>
      </c>
      <c r="I177" s="103" t="s">
        <v>355</v>
      </c>
      <c r="J177" s="103" t="s">
        <v>355</v>
      </c>
      <c r="K177" s="103" t="s">
        <v>355</v>
      </c>
      <c r="L177" s="103" t="s">
        <v>355</v>
      </c>
      <c r="M177" s="115" t="s">
        <v>355</v>
      </c>
      <c r="N177" s="103" t="s">
        <v>355</v>
      </c>
      <c r="O177" s="115" t="s">
        <v>355</v>
      </c>
      <c r="P177" s="103" t="s">
        <v>355</v>
      </c>
      <c r="Q177" s="103" t="s">
        <v>355</v>
      </c>
      <c r="R177" s="103" t="s">
        <v>355</v>
      </c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</row>
    <row r="178" spans="1:44" x14ac:dyDescent="0.25">
      <c r="A178" s="156"/>
      <c r="B178" s="21" t="s">
        <v>186</v>
      </c>
      <c r="C178" s="23" t="s">
        <v>37</v>
      </c>
      <c r="D178" s="103" t="s">
        <v>355</v>
      </c>
      <c r="E178" s="103" t="s">
        <v>355</v>
      </c>
      <c r="F178" s="103" t="s">
        <v>355</v>
      </c>
      <c r="G178" s="103" t="s">
        <v>355</v>
      </c>
      <c r="H178" s="103" t="s">
        <v>355</v>
      </c>
      <c r="I178" s="103" t="s">
        <v>355</v>
      </c>
      <c r="J178" s="103"/>
      <c r="K178" s="103" t="s">
        <v>355</v>
      </c>
      <c r="L178" s="103" t="s">
        <v>355</v>
      </c>
      <c r="M178" s="115" t="s">
        <v>355</v>
      </c>
      <c r="N178" s="103" t="s">
        <v>355</v>
      </c>
      <c r="O178" s="115" t="s">
        <v>355</v>
      </c>
      <c r="P178" s="103" t="s">
        <v>355</v>
      </c>
      <c r="Q178" s="103" t="s">
        <v>355</v>
      </c>
      <c r="R178" s="103" t="s">
        <v>355</v>
      </c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</row>
    <row r="179" spans="1:44" ht="30" x14ac:dyDescent="0.25">
      <c r="A179" s="156"/>
      <c r="B179" s="21" t="s">
        <v>187</v>
      </c>
      <c r="C179" s="23" t="s">
        <v>37</v>
      </c>
      <c r="D179" s="103" t="s">
        <v>355</v>
      </c>
      <c r="E179" s="103" t="s">
        <v>355</v>
      </c>
      <c r="F179" s="103" t="s">
        <v>355</v>
      </c>
      <c r="G179" s="103" t="s">
        <v>355</v>
      </c>
      <c r="H179" s="103" t="s">
        <v>355</v>
      </c>
      <c r="I179" s="103" t="s">
        <v>355</v>
      </c>
      <c r="J179" s="103" t="s">
        <v>355</v>
      </c>
      <c r="K179" s="103" t="s">
        <v>355</v>
      </c>
      <c r="L179" s="103" t="s">
        <v>355</v>
      </c>
      <c r="M179" s="115" t="s">
        <v>355</v>
      </c>
      <c r="N179" s="103" t="s">
        <v>355</v>
      </c>
      <c r="O179" s="115" t="s">
        <v>355</v>
      </c>
      <c r="P179" s="103" t="s">
        <v>355</v>
      </c>
      <c r="Q179" s="103" t="s">
        <v>355</v>
      </c>
      <c r="R179" s="103" t="s">
        <v>355</v>
      </c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</row>
    <row r="180" spans="1:44" ht="30" x14ac:dyDescent="0.25">
      <c r="A180" s="156"/>
      <c r="B180" s="21" t="s">
        <v>188</v>
      </c>
      <c r="C180" s="23" t="s">
        <v>37</v>
      </c>
      <c r="D180" s="103" t="s">
        <v>355</v>
      </c>
      <c r="E180" s="103" t="s">
        <v>355</v>
      </c>
      <c r="F180" s="103" t="s">
        <v>355</v>
      </c>
      <c r="G180" s="103" t="s">
        <v>355</v>
      </c>
      <c r="H180" s="103" t="s">
        <v>355</v>
      </c>
      <c r="I180" s="103" t="s">
        <v>355</v>
      </c>
      <c r="J180" s="103" t="s">
        <v>355</v>
      </c>
      <c r="K180" s="103" t="s">
        <v>355</v>
      </c>
      <c r="L180" s="103" t="s">
        <v>355</v>
      </c>
      <c r="M180" s="115" t="s">
        <v>355</v>
      </c>
      <c r="N180" s="103" t="s">
        <v>355</v>
      </c>
      <c r="O180" s="115" t="s">
        <v>355</v>
      </c>
      <c r="P180" s="103" t="s">
        <v>355</v>
      </c>
      <c r="Q180" s="103" t="s">
        <v>355</v>
      </c>
      <c r="R180" s="103" t="s">
        <v>355</v>
      </c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</row>
    <row r="181" spans="1:44" ht="30" x14ac:dyDescent="0.25">
      <c r="A181" s="156"/>
      <c r="B181" s="21" t="s">
        <v>189</v>
      </c>
      <c r="C181" s="23" t="s">
        <v>37</v>
      </c>
      <c r="D181" s="103" t="s">
        <v>358</v>
      </c>
      <c r="E181" s="103" t="s">
        <v>358</v>
      </c>
      <c r="F181" s="103" t="s">
        <v>358</v>
      </c>
      <c r="G181" s="103" t="s">
        <v>355</v>
      </c>
      <c r="H181" s="103" t="s">
        <v>358</v>
      </c>
      <c r="I181" s="103" t="s">
        <v>358</v>
      </c>
      <c r="J181" s="103" t="s">
        <v>358</v>
      </c>
      <c r="K181" s="103" t="s">
        <v>358</v>
      </c>
      <c r="L181" s="103" t="s">
        <v>355</v>
      </c>
      <c r="M181" s="115" t="s">
        <v>358</v>
      </c>
      <c r="N181" s="103" t="s">
        <v>358</v>
      </c>
      <c r="O181" s="115" t="s">
        <v>358</v>
      </c>
      <c r="P181" s="103" t="s">
        <v>358</v>
      </c>
      <c r="Q181" s="103" t="s">
        <v>358</v>
      </c>
      <c r="R181" s="103" t="s">
        <v>358</v>
      </c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</row>
    <row r="182" spans="1:44" ht="28.5" x14ac:dyDescent="0.25">
      <c r="A182" s="156" t="s">
        <v>190</v>
      </c>
      <c r="B182" s="33" t="s">
        <v>191</v>
      </c>
      <c r="C182" s="23" t="s">
        <v>37</v>
      </c>
      <c r="D182" s="103" t="s">
        <v>355</v>
      </c>
      <c r="E182" s="103" t="s">
        <v>355</v>
      </c>
      <c r="F182" s="103" t="s">
        <v>355</v>
      </c>
      <c r="G182" s="103" t="s">
        <v>355</v>
      </c>
      <c r="H182" s="103" t="s">
        <v>355</v>
      </c>
      <c r="I182" s="103" t="s">
        <v>355</v>
      </c>
      <c r="J182" s="103" t="s">
        <v>355</v>
      </c>
      <c r="K182" s="103" t="s">
        <v>355</v>
      </c>
      <c r="L182" s="103" t="s">
        <v>355</v>
      </c>
      <c r="M182" s="115" t="s">
        <v>355</v>
      </c>
      <c r="N182" s="103" t="s">
        <v>355</v>
      </c>
      <c r="O182" s="115" t="s">
        <v>355</v>
      </c>
      <c r="P182" s="103" t="s">
        <v>355</v>
      </c>
      <c r="Q182" s="103" t="s">
        <v>355</v>
      </c>
      <c r="R182" s="103" t="s">
        <v>355</v>
      </c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</row>
    <row r="183" spans="1:44" ht="45" x14ac:dyDescent="0.25">
      <c r="A183" s="156"/>
      <c r="B183" s="21" t="s">
        <v>192</v>
      </c>
      <c r="C183" s="23" t="s">
        <v>37</v>
      </c>
      <c r="D183" s="103" t="s">
        <v>355</v>
      </c>
      <c r="E183" s="103" t="s">
        <v>355</v>
      </c>
      <c r="F183" s="103" t="s">
        <v>355</v>
      </c>
      <c r="G183" s="103" t="s">
        <v>355</v>
      </c>
      <c r="H183" s="103" t="s">
        <v>355</v>
      </c>
      <c r="I183" s="103" t="s">
        <v>355</v>
      </c>
      <c r="J183" s="103" t="s">
        <v>355</v>
      </c>
      <c r="K183" s="103" t="s">
        <v>355</v>
      </c>
      <c r="L183" s="103" t="s">
        <v>355</v>
      </c>
      <c r="M183" s="115" t="s">
        <v>355</v>
      </c>
      <c r="N183" s="103" t="s">
        <v>355</v>
      </c>
      <c r="O183" s="115" t="s">
        <v>355</v>
      </c>
      <c r="P183" s="103" t="s">
        <v>355</v>
      </c>
      <c r="Q183" s="103" t="s">
        <v>355</v>
      </c>
      <c r="R183" s="103" t="s">
        <v>355</v>
      </c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</row>
    <row r="184" spans="1:44" x14ac:dyDescent="0.25">
      <c r="A184" s="156"/>
      <c r="B184" s="28" t="s">
        <v>193</v>
      </c>
      <c r="C184" s="23" t="s">
        <v>4</v>
      </c>
      <c r="D184" s="103" t="s">
        <v>382</v>
      </c>
      <c r="E184" s="103" t="s">
        <v>382</v>
      </c>
      <c r="F184" s="103" t="s">
        <v>376</v>
      </c>
      <c r="G184" s="103" t="s">
        <v>382</v>
      </c>
      <c r="H184" s="103" t="s">
        <v>382</v>
      </c>
      <c r="I184" s="103" t="s">
        <v>382</v>
      </c>
      <c r="J184" s="103" t="s">
        <v>382</v>
      </c>
      <c r="K184" s="103" t="s">
        <v>382</v>
      </c>
      <c r="L184" s="103" t="s">
        <v>376</v>
      </c>
      <c r="M184" s="115" t="s">
        <v>382</v>
      </c>
      <c r="N184" s="103" t="s">
        <v>376</v>
      </c>
      <c r="O184" s="115" t="s">
        <v>382</v>
      </c>
      <c r="P184" s="103" t="s">
        <v>382</v>
      </c>
      <c r="Q184" s="103" t="s">
        <v>382</v>
      </c>
      <c r="R184" s="103" t="s">
        <v>382</v>
      </c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</row>
    <row r="185" spans="1:44" x14ac:dyDescent="0.25">
      <c r="A185" s="157" t="s">
        <v>194</v>
      </c>
      <c r="B185" s="28" t="s">
        <v>195</v>
      </c>
      <c r="C185" s="23" t="s">
        <v>196</v>
      </c>
      <c r="D185" s="99">
        <v>6</v>
      </c>
      <c r="E185" s="99">
        <v>6</v>
      </c>
      <c r="F185" s="99">
        <v>6</v>
      </c>
      <c r="G185" s="99">
        <v>4</v>
      </c>
      <c r="H185" s="99">
        <v>7</v>
      </c>
      <c r="I185" s="99">
        <v>6</v>
      </c>
      <c r="J185" s="99">
        <v>4</v>
      </c>
      <c r="K185" s="99">
        <v>5</v>
      </c>
      <c r="L185" s="99">
        <v>6</v>
      </c>
      <c r="M185" s="99">
        <v>2</v>
      </c>
      <c r="N185" s="99">
        <v>6</v>
      </c>
      <c r="O185" s="99">
        <v>2</v>
      </c>
      <c r="P185" s="99">
        <v>6</v>
      </c>
      <c r="Q185" s="99">
        <v>5</v>
      </c>
      <c r="R185" s="99">
        <v>5</v>
      </c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</row>
    <row r="186" spans="1:44" x14ac:dyDescent="0.25">
      <c r="A186" s="158"/>
      <c r="B186" s="28" t="s">
        <v>197</v>
      </c>
      <c r="C186" s="23" t="s">
        <v>37</v>
      </c>
      <c r="D186" s="103" t="s">
        <v>355</v>
      </c>
      <c r="E186" s="103" t="s">
        <v>355</v>
      </c>
      <c r="F186" s="103" t="s">
        <v>355</v>
      </c>
      <c r="G186" s="103" t="s">
        <v>355</v>
      </c>
      <c r="H186" s="103" t="s">
        <v>355</v>
      </c>
      <c r="I186" s="103" t="s">
        <v>355</v>
      </c>
      <c r="J186" s="103" t="s">
        <v>355</v>
      </c>
      <c r="K186" s="103" t="s">
        <v>355</v>
      </c>
      <c r="L186" s="103" t="s">
        <v>355</v>
      </c>
      <c r="M186" s="115" t="s">
        <v>355</v>
      </c>
      <c r="N186" s="115" t="s">
        <v>355</v>
      </c>
      <c r="O186" s="115" t="s">
        <v>355</v>
      </c>
      <c r="P186" s="103" t="s">
        <v>355</v>
      </c>
      <c r="Q186" s="103" t="s">
        <v>355</v>
      </c>
      <c r="R186" s="103" t="s">
        <v>355</v>
      </c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</row>
    <row r="187" spans="1:44" ht="45" x14ac:dyDescent="0.25">
      <c r="A187" s="158"/>
      <c r="B187" s="28" t="s">
        <v>198</v>
      </c>
      <c r="C187" s="23" t="s">
        <v>37</v>
      </c>
      <c r="D187" s="103" t="s">
        <v>355</v>
      </c>
      <c r="E187" s="103" t="s">
        <v>355</v>
      </c>
      <c r="F187" s="103" t="s">
        <v>355</v>
      </c>
      <c r="G187" s="103" t="s">
        <v>355</v>
      </c>
      <c r="H187" s="103" t="s">
        <v>355</v>
      </c>
      <c r="I187" s="103" t="s">
        <v>355</v>
      </c>
      <c r="J187" s="103" t="s">
        <v>355</v>
      </c>
      <c r="K187" s="103" t="s">
        <v>355</v>
      </c>
      <c r="L187" s="103" t="s">
        <v>355</v>
      </c>
      <c r="M187" s="115" t="s">
        <v>355</v>
      </c>
      <c r="N187" s="103" t="s">
        <v>355</v>
      </c>
      <c r="O187" s="115" t="s">
        <v>355</v>
      </c>
      <c r="P187" s="103" t="s">
        <v>355</v>
      </c>
      <c r="Q187" s="103" t="s">
        <v>355</v>
      </c>
      <c r="R187" s="103" t="s">
        <v>355</v>
      </c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</row>
    <row r="188" spans="1:44" x14ac:dyDescent="0.25">
      <c r="A188" s="158"/>
      <c r="B188" s="28" t="s">
        <v>199</v>
      </c>
      <c r="C188" s="23" t="s">
        <v>200</v>
      </c>
      <c r="D188" s="99">
        <v>11301</v>
      </c>
      <c r="E188" s="99">
        <v>8106</v>
      </c>
      <c r="F188" s="99">
        <v>8930</v>
      </c>
      <c r="G188" s="99">
        <v>14245</v>
      </c>
      <c r="H188" s="9">
        <v>3503</v>
      </c>
      <c r="I188" s="99">
        <v>24158</v>
      </c>
      <c r="J188" s="99">
        <v>23764</v>
      </c>
      <c r="K188" s="99">
        <v>11899</v>
      </c>
      <c r="L188" s="99">
        <v>21810</v>
      </c>
      <c r="M188" s="99">
        <v>6740</v>
      </c>
      <c r="N188" s="9">
        <v>5140</v>
      </c>
      <c r="O188" s="99">
        <v>18450</v>
      </c>
      <c r="P188" s="123">
        <v>4058</v>
      </c>
      <c r="Q188" s="99">
        <v>10114</v>
      </c>
      <c r="R188" s="99">
        <v>20150</v>
      </c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</row>
    <row r="189" spans="1:44" x14ac:dyDescent="0.25">
      <c r="A189" s="158"/>
      <c r="B189" s="28" t="s">
        <v>201</v>
      </c>
      <c r="C189" s="23" t="s">
        <v>200</v>
      </c>
      <c r="D189" s="99">
        <v>1956</v>
      </c>
      <c r="E189" s="99">
        <v>584</v>
      </c>
      <c r="F189" s="99">
        <v>720</v>
      </c>
      <c r="G189" s="99">
        <v>4987</v>
      </c>
      <c r="H189" s="9">
        <v>921</v>
      </c>
      <c r="I189" s="99">
        <v>596</v>
      </c>
      <c r="J189" s="99">
        <v>1829</v>
      </c>
      <c r="K189" s="99">
        <v>1374</v>
      </c>
      <c r="L189" s="99">
        <v>4362</v>
      </c>
      <c r="M189" s="99">
        <v>2762</v>
      </c>
      <c r="N189" s="9">
        <v>3696</v>
      </c>
      <c r="O189" s="99">
        <v>2497</v>
      </c>
      <c r="P189" s="123">
        <v>889</v>
      </c>
      <c r="Q189" s="99">
        <v>3806</v>
      </c>
      <c r="R189" s="99">
        <v>19134</v>
      </c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</row>
    <row r="190" spans="1:44" ht="30" x14ac:dyDescent="0.25">
      <c r="A190" s="158"/>
      <c r="B190" s="28" t="s">
        <v>202</v>
      </c>
      <c r="C190" s="23" t="s">
        <v>200</v>
      </c>
      <c r="D190" s="99">
        <v>9345</v>
      </c>
      <c r="E190" s="99">
        <v>7522</v>
      </c>
      <c r="F190" s="99">
        <v>8210</v>
      </c>
      <c r="G190" s="99">
        <v>9258</v>
      </c>
      <c r="H190" s="9">
        <v>2582</v>
      </c>
      <c r="I190" s="99">
        <v>23562</v>
      </c>
      <c r="J190" s="99">
        <v>22070</v>
      </c>
      <c r="K190" s="99">
        <v>10525</v>
      </c>
      <c r="L190" s="99">
        <v>17448</v>
      </c>
      <c r="M190" s="99">
        <v>3978</v>
      </c>
      <c r="N190" s="9">
        <v>1444</v>
      </c>
      <c r="O190" s="99">
        <v>15953</v>
      </c>
      <c r="P190" s="123">
        <v>3169</v>
      </c>
      <c r="Q190" s="99">
        <v>6308</v>
      </c>
      <c r="R190" s="99">
        <v>1016</v>
      </c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</row>
    <row r="191" spans="1:44" x14ac:dyDescent="0.25">
      <c r="A191" s="159"/>
      <c r="B191" s="28" t="s">
        <v>203</v>
      </c>
      <c r="C191" s="23" t="s">
        <v>29</v>
      </c>
      <c r="D191" s="99">
        <v>0</v>
      </c>
      <c r="E191" s="99">
        <v>0</v>
      </c>
      <c r="F191" s="99">
        <v>0</v>
      </c>
      <c r="G191" s="99">
        <v>0</v>
      </c>
      <c r="H191" s="9">
        <v>0</v>
      </c>
      <c r="I191" s="99">
        <v>0</v>
      </c>
      <c r="J191" s="99">
        <v>0</v>
      </c>
      <c r="K191" s="99">
        <v>0</v>
      </c>
      <c r="L191" s="99">
        <v>0</v>
      </c>
      <c r="M191" s="99">
        <v>0</v>
      </c>
      <c r="N191" s="9">
        <v>0</v>
      </c>
      <c r="O191" s="99">
        <v>0</v>
      </c>
      <c r="P191" s="123">
        <v>0</v>
      </c>
      <c r="Q191" s="99">
        <v>0</v>
      </c>
      <c r="R191" s="99">
        <v>0</v>
      </c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</row>
    <row r="192" spans="1:44" x14ac:dyDescent="0.25">
      <c r="A192" s="160" t="s">
        <v>204</v>
      </c>
      <c r="B192" s="161"/>
      <c r="C192" s="16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26"/>
      <c r="Q192" s="102"/>
      <c r="R192" s="102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</row>
    <row r="193" spans="1:44" x14ac:dyDescent="0.25">
      <c r="A193" s="156" t="s">
        <v>205</v>
      </c>
      <c r="B193" s="21" t="s">
        <v>206</v>
      </c>
      <c r="C193" s="23" t="s">
        <v>26</v>
      </c>
      <c r="D193" s="99">
        <v>57</v>
      </c>
      <c r="E193" s="99">
        <v>19</v>
      </c>
      <c r="F193" s="99">
        <v>32</v>
      </c>
      <c r="G193" s="99">
        <v>49</v>
      </c>
      <c r="H193" s="9">
        <v>16</v>
      </c>
      <c r="I193" s="99">
        <v>47</v>
      </c>
      <c r="J193" s="99">
        <v>57</v>
      </c>
      <c r="K193" s="99">
        <v>35</v>
      </c>
      <c r="L193" s="99">
        <v>45</v>
      </c>
      <c r="M193" s="99">
        <v>30</v>
      </c>
      <c r="N193" s="99">
        <v>29</v>
      </c>
      <c r="O193" s="99">
        <v>37</v>
      </c>
      <c r="P193" s="123">
        <v>41</v>
      </c>
      <c r="Q193" s="99">
        <v>26</v>
      </c>
      <c r="R193" s="99">
        <v>64</v>
      </c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</row>
    <row r="194" spans="1:44" ht="30" x14ac:dyDescent="0.25">
      <c r="A194" s="156"/>
      <c r="B194" s="21" t="s">
        <v>207</v>
      </c>
      <c r="C194" s="23" t="s">
        <v>26</v>
      </c>
      <c r="D194" s="99">
        <v>1</v>
      </c>
      <c r="E194" s="99">
        <v>1</v>
      </c>
      <c r="F194" s="99">
        <v>1</v>
      </c>
      <c r="G194" s="99">
        <v>1</v>
      </c>
      <c r="H194" s="9">
        <v>1</v>
      </c>
      <c r="I194" s="99">
        <v>2</v>
      </c>
      <c r="J194" s="99">
        <v>1</v>
      </c>
      <c r="K194" s="99">
        <v>1</v>
      </c>
      <c r="L194" s="99">
        <v>1</v>
      </c>
      <c r="M194" s="99">
        <v>1</v>
      </c>
      <c r="N194" s="99">
        <v>1</v>
      </c>
      <c r="O194" s="99">
        <v>1</v>
      </c>
      <c r="P194" s="123">
        <v>1</v>
      </c>
      <c r="Q194" s="99">
        <v>1</v>
      </c>
      <c r="R194" s="99">
        <v>2</v>
      </c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</row>
    <row r="195" spans="1:44" x14ac:dyDescent="0.25">
      <c r="A195" s="156"/>
      <c r="B195" s="21" t="s">
        <v>208</v>
      </c>
      <c r="C195" s="23" t="s">
        <v>26</v>
      </c>
      <c r="D195" s="99">
        <v>33</v>
      </c>
      <c r="E195" s="99">
        <v>13</v>
      </c>
      <c r="F195" s="99">
        <v>18</v>
      </c>
      <c r="G195" s="99">
        <v>24</v>
      </c>
      <c r="H195" s="9">
        <v>8</v>
      </c>
      <c r="I195" s="99">
        <v>23</v>
      </c>
      <c r="J195" s="99">
        <v>37</v>
      </c>
      <c r="K195" s="99">
        <v>18</v>
      </c>
      <c r="L195" s="99">
        <v>22</v>
      </c>
      <c r="M195" s="99">
        <v>19</v>
      </c>
      <c r="N195" s="99">
        <v>15</v>
      </c>
      <c r="O195" s="99">
        <v>15</v>
      </c>
      <c r="P195" s="123">
        <v>16</v>
      </c>
      <c r="Q195" s="99">
        <v>15</v>
      </c>
      <c r="R195" s="99">
        <v>28</v>
      </c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</row>
    <row r="196" spans="1:44" x14ac:dyDescent="0.25">
      <c r="A196" s="156"/>
      <c r="B196" s="21" t="s">
        <v>209</v>
      </c>
      <c r="C196" s="23" t="s">
        <v>210</v>
      </c>
      <c r="D196" s="99">
        <v>23</v>
      </c>
      <c r="E196" s="99">
        <v>5</v>
      </c>
      <c r="F196" s="99">
        <v>14</v>
      </c>
      <c r="G196" s="99">
        <v>24</v>
      </c>
      <c r="H196" s="9">
        <v>7</v>
      </c>
      <c r="I196" s="99">
        <v>22</v>
      </c>
      <c r="J196" s="99">
        <v>20</v>
      </c>
      <c r="K196" s="99">
        <v>17</v>
      </c>
      <c r="L196" s="99">
        <v>22</v>
      </c>
      <c r="M196" s="99">
        <v>11</v>
      </c>
      <c r="N196" s="99">
        <v>13</v>
      </c>
      <c r="O196" s="99">
        <v>21</v>
      </c>
      <c r="P196" s="123">
        <v>15</v>
      </c>
      <c r="Q196" s="99">
        <v>11</v>
      </c>
      <c r="R196" s="99">
        <v>34</v>
      </c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</row>
    <row r="197" spans="1:44" x14ac:dyDescent="0.25">
      <c r="A197" s="156"/>
      <c r="B197" s="21" t="s">
        <v>211</v>
      </c>
      <c r="C197" s="23" t="s">
        <v>210</v>
      </c>
      <c r="D197" s="99">
        <v>18</v>
      </c>
      <c r="E197" s="99">
        <v>5</v>
      </c>
      <c r="F197" s="99">
        <v>10</v>
      </c>
      <c r="G197" s="99">
        <v>17</v>
      </c>
      <c r="H197" s="9">
        <v>4</v>
      </c>
      <c r="I197" s="99">
        <v>16</v>
      </c>
      <c r="J197" s="99">
        <v>16</v>
      </c>
      <c r="K197" s="99">
        <v>12</v>
      </c>
      <c r="L197" s="99">
        <v>17</v>
      </c>
      <c r="M197" s="99">
        <v>8</v>
      </c>
      <c r="N197" s="99">
        <v>13</v>
      </c>
      <c r="O197" s="99">
        <v>16</v>
      </c>
      <c r="P197" s="123">
        <v>11</v>
      </c>
      <c r="Q197" s="99">
        <v>8</v>
      </c>
      <c r="R197" s="99">
        <v>27</v>
      </c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</row>
    <row r="198" spans="1:44" x14ac:dyDescent="0.25">
      <c r="A198" s="156"/>
      <c r="B198" s="21" t="s">
        <v>212</v>
      </c>
      <c r="C198" s="23" t="s">
        <v>210</v>
      </c>
      <c r="D198" s="99">
        <v>2</v>
      </c>
      <c r="E198" s="99">
        <v>0</v>
      </c>
      <c r="F198" s="99">
        <v>0</v>
      </c>
      <c r="G198" s="99">
        <v>2</v>
      </c>
      <c r="H198" s="9">
        <v>1</v>
      </c>
      <c r="I198" s="99">
        <v>1</v>
      </c>
      <c r="J198" s="99">
        <v>1</v>
      </c>
      <c r="K198" s="99">
        <v>1</v>
      </c>
      <c r="L198" s="99">
        <v>0</v>
      </c>
      <c r="M198" s="99">
        <v>1</v>
      </c>
      <c r="N198" s="99">
        <v>0</v>
      </c>
      <c r="O198" s="99">
        <v>1</v>
      </c>
      <c r="P198" s="123">
        <v>1</v>
      </c>
      <c r="Q198" s="99">
        <v>1</v>
      </c>
      <c r="R198" s="99">
        <v>1</v>
      </c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</row>
    <row r="199" spans="1:44" x14ac:dyDescent="0.25">
      <c r="A199" s="156"/>
      <c r="B199" s="21" t="s">
        <v>213</v>
      </c>
      <c r="C199" s="23" t="s">
        <v>210</v>
      </c>
      <c r="D199" s="99">
        <v>1</v>
      </c>
      <c r="E199" s="99">
        <v>0</v>
      </c>
      <c r="F199" s="99">
        <v>1</v>
      </c>
      <c r="G199" s="99">
        <v>2</v>
      </c>
      <c r="H199" s="9">
        <v>1</v>
      </c>
      <c r="I199" s="99">
        <v>1</v>
      </c>
      <c r="J199" s="99">
        <v>0</v>
      </c>
      <c r="K199" s="99">
        <v>1</v>
      </c>
      <c r="L199" s="99">
        <v>1</v>
      </c>
      <c r="M199" s="99">
        <v>1</v>
      </c>
      <c r="N199" s="99">
        <v>0</v>
      </c>
      <c r="O199" s="99">
        <v>0</v>
      </c>
      <c r="P199" s="123">
        <v>0</v>
      </c>
      <c r="Q199" s="99">
        <v>0</v>
      </c>
      <c r="R199" s="99">
        <v>1</v>
      </c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</row>
    <row r="200" spans="1:44" x14ac:dyDescent="0.25">
      <c r="A200" s="156"/>
      <c r="B200" s="21" t="s">
        <v>214</v>
      </c>
      <c r="C200" s="23" t="s">
        <v>210</v>
      </c>
      <c r="D200" s="99">
        <v>0</v>
      </c>
      <c r="E200" s="99">
        <v>0</v>
      </c>
      <c r="F200" s="99">
        <v>1</v>
      </c>
      <c r="G200" s="99">
        <v>1</v>
      </c>
      <c r="H200" s="9">
        <v>0</v>
      </c>
      <c r="I200" s="99">
        <v>1</v>
      </c>
      <c r="J200" s="99">
        <v>1</v>
      </c>
      <c r="K200" s="99">
        <v>1</v>
      </c>
      <c r="L200" s="99">
        <v>1</v>
      </c>
      <c r="M200" s="99">
        <v>1</v>
      </c>
      <c r="N200" s="99">
        <v>0</v>
      </c>
      <c r="O200" s="99">
        <v>1</v>
      </c>
      <c r="P200" s="123">
        <v>0</v>
      </c>
      <c r="Q200" s="99">
        <v>0</v>
      </c>
      <c r="R200" s="99">
        <v>1</v>
      </c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</row>
    <row r="201" spans="1:44" x14ac:dyDescent="0.25">
      <c r="A201" s="156"/>
      <c r="B201" s="21" t="s">
        <v>215</v>
      </c>
      <c r="C201" s="23" t="s">
        <v>210</v>
      </c>
      <c r="D201" s="99">
        <v>0</v>
      </c>
      <c r="E201" s="99">
        <v>0</v>
      </c>
      <c r="F201" s="99">
        <v>0</v>
      </c>
      <c r="G201" s="99">
        <v>0</v>
      </c>
      <c r="H201" s="9">
        <v>0</v>
      </c>
      <c r="I201" s="99">
        <v>0</v>
      </c>
      <c r="J201" s="99">
        <v>0</v>
      </c>
      <c r="K201" s="99">
        <v>0</v>
      </c>
      <c r="L201" s="99">
        <v>0</v>
      </c>
      <c r="M201" s="99">
        <v>0</v>
      </c>
      <c r="N201" s="99">
        <v>0</v>
      </c>
      <c r="O201" s="99">
        <v>0</v>
      </c>
      <c r="P201" s="123">
        <v>0</v>
      </c>
      <c r="Q201" s="99">
        <v>0</v>
      </c>
      <c r="R201" s="99">
        <v>0</v>
      </c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</row>
    <row r="202" spans="1:44" ht="45" x14ac:dyDescent="0.25">
      <c r="A202" s="156"/>
      <c r="B202" s="21" t="s">
        <v>216</v>
      </c>
      <c r="C202" s="23" t="s">
        <v>210</v>
      </c>
      <c r="D202" s="99">
        <v>0</v>
      </c>
      <c r="E202" s="99">
        <v>0</v>
      </c>
      <c r="F202" s="99">
        <v>0</v>
      </c>
      <c r="G202" s="99">
        <v>0</v>
      </c>
      <c r="H202" s="9">
        <v>0</v>
      </c>
      <c r="I202" s="99">
        <v>0</v>
      </c>
      <c r="J202" s="99">
        <v>0</v>
      </c>
      <c r="K202" s="99">
        <v>0</v>
      </c>
      <c r="L202" s="99">
        <v>0</v>
      </c>
      <c r="M202" s="99">
        <v>0</v>
      </c>
      <c r="N202" s="99">
        <v>0</v>
      </c>
      <c r="O202" s="99">
        <v>0</v>
      </c>
      <c r="P202" s="123">
        <v>0</v>
      </c>
      <c r="Q202" s="99">
        <v>0</v>
      </c>
      <c r="R202" s="99">
        <v>0</v>
      </c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</row>
    <row r="203" spans="1:44" x14ac:dyDescent="0.25">
      <c r="A203" s="156"/>
      <c r="B203" s="21" t="s">
        <v>217</v>
      </c>
      <c r="C203" s="23" t="s">
        <v>210</v>
      </c>
      <c r="D203" s="99">
        <v>1</v>
      </c>
      <c r="E203" s="99">
        <v>0</v>
      </c>
      <c r="F203" s="99">
        <v>1</v>
      </c>
      <c r="G203" s="99">
        <v>1</v>
      </c>
      <c r="H203" s="9">
        <v>1</v>
      </c>
      <c r="I203" s="99">
        <v>2</v>
      </c>
      <c r="J203" s="99">
        <v>1</v>
      </c>
      <c r="K203" s="99">
        <v>1</v>
      </c>
      <c r="L203" s="99">
        <v>2</v>
      </c>
      <c r="M203" s="99">
        <v>1</v>
      </c>
      <c r="N203" s="99">
        <v>0</v>
      </c>
      <c r="O203" s="99">
        <v>2</v>
      </c>
      <c r="P203" s="123">
        <v>1</v>
      </c>
      <c r="Q203" s="99">
        <v>1</v>
      </c>
      <c r="R203" s="99">
        <v>3</v>
      </c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</row>
    <row r="204" spans="1:44" x14ac:dyDescent="0.25">
      <c r="A204" s="156"/>
      <c r="B204" s="21" t="s">
        <v>218</v>
      </c>
      <c r="C204" s="23" t="s">
        <v>210</v>
      </c>
      <c r="D204" s="99">
        <v>0</v>
      </c>
      <c r="E204" s="99">
        <v>0</v>
      </c>
      <c r="F204" s="99">
        <v>0</v>
      </c>
      <c r="G204" s="99">
        <v>0</v>
      </c>
      <c r="H204" s="9">
        <v>0</v>
      </c>
      <c r="I204" s="99">
        <v>0</v>
      </c>
      <c r="J204" s="99">
        <v>0</v>
      </c>
      <c r="K204" s="99">
        <v>0</v>
      </c>
      <c r="L204" s="99">
        <v>0</v>
      </c>
      <c r="M204" s="99">
        <v>1</v>
      </c>
      <c r="N204" s="99">
        <v>0</v>
      </c>
      <c r="O204" s="99">
        <v>0</v>
      </c>
      <c r="P204" s="123">
        <v>0</v>
      </c>
      <c r="Q204" s="99">
        <v>0</v>
      </c>
      <c r="R204" s="99">
        <v>0</v>
      </c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</row>
    <row r="205" spans="1:44" x14ac:dyDescent="0.25">
      <c r="A205" s="156"/>
      <c r="B205" s="21" t="s">
        <v>219</v>
      </c>
      <c r="C205" s="23" t="s">
        <v>210</v>
      </c>
      <c r="D205" s="99">
        <v>1</v>
      </c>
      <c r="E205" s="99">
        <v>0</v>
      </c>
      <c r="F205" s="99">
        <v>1</v>
      </c>
      <c r="G205" s="99">
        <v>1</v>
      </c>
      <c r="H205" s="9">
        <v>0</v>
      </c>
      <c r="I205" s="99">
        <v>1</v>
      </c>
      <c r="J205" s="99">
        <v>1</v>
      </c>
      <c r="K205" s="99">
        <v>1</v>
      </c>
      <c r="L205" s="99">
        <v>1</v>
      </c>
      <c r="M205" s="99">
        <v>1</v>
      </c>
      <c r="N205" s="99">
        <v>1</v>
      </c>
      <c r="O205" s="99">
        <v>1</v>
      </c>
      <c r="P205" s="123">
        <v>1</v>
      </c>
      <c r="Q205" s="99">
        <v>1</v>
      </c>
      <c r="R205" s="99">
        <v>1</v>
      </c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</row>
    <row r="206" spans="1:44" x14ac:dyDescent="0.25">
      <c r="A206" s="156"/>
      <c r="B206" s="21" t="s">
        <v>220</v>
      </c>
      <c r="C206" s="23" t="s">
        <v>210</v>
      </c>
      <c r="D206" s="99">
        <v>0</v>
      </c>
      <c r="E206" s="99">
        <v>0</v>
      </c>
      <c r="F206" s="99">
        <v>0</v>
      </c>
      <c r="G206" s="99">
        <v>0</v>
      </c>
      <c r="H206" s="9">
        <v>0</v>
      </c>
      <c r="I206" s="99">
        <v>0</v>
      </c>
      <c r="J206" s="99">
        <v>0</v>
      </c>
      <c r="K206" s="99">
        <v>0</v>
      </c>
      <c r="L206" s="99">
        <v>0</v>
      </c>
      <c r="M206" s="99">
        <v>0</v>
      </c>
      <c r="N206" s="99">
        <v>0</v>
      </c>
      <c r="O206" s="99">
        <v>0</v>
      </c>
      <c r="P206" s="123">
        <v>0</v>
      </c>
      <c r="Q206" s="99">
        <v>0</v>
      </c>
      <c r="R206" s="99">
        <v>0</v>
      </c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</row>
    <row r="207" spans="1:44" ht="30" x14ac:dyDescent="0.25">
      <c r="A207" s="156"/>
      <c r="B207" s="21" t="s">
        <v>221</v>
      </c>
      <c r="C207" s="23" t="s">
        <v>210</v>
      </c>
      <c r="D207" s="99">
        <v>12</v>
      </c>
      <c r="E207" s="99">
        <v>4</v>
      </c>
      <c r="F207" s="99">
        <v>7</v>
      </c>
      <c r="G207" s="99">
        <v>9</v>
      </c>
      <c r="H207" s="9">
        <v>2</v>
      </c>
      <c r="I207" s="99">
        <v>11</v>
      </c>
      <c r="J207" s="99">
        <v>10</v>
      </c>
      <c r="K207" s="99">
        <v>6</v>
      </c>
      <c r="L207" s="99">
        <v>11</v>
      </c>
      <c r="M207" s="99">
        <v>6</v>
      </c>
      <c r="N207" s="99">
        <v>6</v>
      </c>
      <c r="O207" s="99">
        <v>7</v>
      </c>
      <c r="P207" s="123">
        <v>8</v>
      </c>
      <c r="Q207" s="99">
        <v>5</v>
      </c>
      <c r="R207" s="99">
        <v>12</v>
      </c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</row>
    <row r="208" spans="1:44" ht="45" x14ac:dyDescent="0.25">
      <c r="A208" s="156"/>
      <c r="B208" s="21" t="s">
        <v>222</v>
      </c>
      <c r="C208" s="23" t="s">
        <v>210</v>
      </c>
      <c r="D208" s="99">
        <v>12</v>
      </c>
      <c r="E208" s="99">
        <v>0</v>
      </c>
      <c r="F208" s="99">
        <v>0</v>
      </c>
      <c r="G208" s="99">
        <v>9</v>
      </c>
      <c r="H208" s="9">
        <v>2</v>
      </c>
      <c r="I208" s="99">
        <v>12</v>
      </c>
      <c r="J208" s="99">
        <v>10</v>
      </c>
      <c r="K208" s="99">
        <v>0</v>
      </c>
      <c r="L208" s="99">
        <v>2</v>
      </c>
      <c r="M208" s="99">
        <v>2</v>
      </c>
      <c r="N208" s="99">
        <v>14</v>
      </c>
      <c r="O208" s="99">
        <v>2</v>
      </c>
      <c r="P208" s="123">
        <v>2</v>
      </c>
      <c r="Q208" s="99">
        <v>0</v>
      </c>
      <c r="R208" s="99">
        <v>12</v>
      </c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</row>
    <row r="209" spans="1:44" ht="30" x14ac:dyDescent="0.25">
      <c r="A209" s="157" t="s">
        <v>223</v>
      </c>
      <c r="B209" s="21" t="s">
        <v>224</v>
      </c>
      <c r="C209" s="23" t="s">
        <v>210</v>
      </c>
      <c r="D209" s="99">
        <v>10</v>
      </c>
      <c r="E209" s="99">
        <v>5</v>
      </c>
      <c r="F209" s="99">
        <v>5</v>
      </c>
      <c r="G209" s="99">
        <v>13</v>
      </c>
      <c r="H209" s="9">
        <v>2</v>
      </c>
      <c r="I209" s="99">
        <v>12</v>
      </c>
      <c r="J209" s="99">
        <v>14</v>
      </c>
      <c r="K209" s="99">
        <v>11</v>
      </c>
      <c r="L209" s="99">
        <v>15</v>
      </c>
      <c r="M209" s="99">
        <v>7</v>
      </c>
      <c r="N209" s="9">
        <v>10</v>
      </c>
      <c r="O209" s="99">
        <v>8</v>
      </c>
      <c r="P209" s="123">
        <v>9</v>
      </c>
      <c r="Q209" s="99">
        <v>5</v>
      </c>
      <c r="R209" s="99">
        <v>20</v>
      </c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</row>
    <row r="210" spans="1:44" x14ac:dyDescent="0.25">
      <c r="A210" s="158"/>
      <c r="B210" s="21" t="s">
        <v>225</v>
      </c>
      <c r="C210" s="23" t="s">
        <v>210</v>
      </c>
      <c r="D210" s="99">
        <v>10</v>
      </c>
      <c r="E210" s="99">
        <v>5</v>
      </c>
      <c r="F210" s="99">
        <v>5</v>
      </c>
      <c r="G210" s="99">
        <v>13</v>
      </c>
      <c r="H210" s="9">
        <v>2</v>
      </c>
      <c r="I210" s="99">
        <v>12</v>
      </c>
      <c r="J210" s="99">
        <v>14</v>
      </c>
      <c r="K210" s="99">
        <v>11</v>
      </c>
      <c r="L210" s="99">
        <v>15</v>
      </c>
      <c r="M210" s="99">
        <v>7</v>
      </c>
      <c r="N210" s="9">
        <v>10</v>
      </c>
      <c r="O210" s="99">
        <v>8</v>
      </c>
      <c r="P210" s="123">
        <v>9</v>
      </c>
      <c r="Q210" s="99">
        <v>5</v>
      </c>
      <c r="R210" s="99">
        <v>20</v>
      </c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</row>
    <row r="211" spans="1:44" ht="30" x14ac:dyDescent="0.25">
      <c r="A211" s="158"/>
      <c r="B211" s="21" t="s">
        <v>226</v>
      </c>
      <c r="C211" s="23" t="s">
        <v>210</v>
      </c>
      <c r="D211" s="99">
        <v>13</v>
      </c>
      <c r="E211" s="99">
        <v>0</v>
      </c>
      <c r="F211" s="99">
        <v>5</v>
      </c>
      <c r="G211" s="99">
        <v>11</v>
      </c>
      <c r="H211" s="9">
        <v>5</v>
      </c>
      <c r="I211" s="99">
        <v>10</v>
      </c>
      <c r="J211" s="99">
        <v>6</v>
      </c>
      <c r="K211" s="99">
        <v>6</v>
      </c>
      <c r="L211" s="99">
        <v>7</v>
      </c>
      <c r="M211" s="99">
        <v>4</v>
      </c>
      <c r="N211" s="9">
        <v>4</v>
      </c>
      <c r="O211" s="99">
        <v>8</v>
      </c>
      <c r="P211" s="123">
        <v>6</v>
      </c>
      <c r="Q211" s="99">
        <v>6</v>
      </c>
      <c r="R211" s="99">
        <v>14</v>
      </c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</row>
    <row r="212" spans="1:44" ht="30" x14ac:dyDescent="0.25">
      <c r="A212" s="158"/>
      <c r="B212" s="21" t="s">
        <v>227</v>
      </c>
      <c r="C212" s="23" t="s">
        <v>26</v>
      </c>
      <c r="D212" s="99">
        <v>0</v>
      </c>
      <c r="E212" s="99">
        <v>0</v>
      </c>
      <c r="F212" s="99">
        <v>0</v>
      </c>
      <c r="G212" s="99">
        <v>0</v>
      </c>
      <c r="H212" s="9">
        <v>0</v>
      </c>
      <c r="I212" s="99">
        <v>1</v>
      </c>
      <c r="J212" s="99">
        <v>1</v>
      </c>
      <c r="K212" s="99">
        <v>0</v>
      </c>
      <c r="L212" s="99">
        <v>0</v>
      </c>
      <c r="M212" s="99">
        <v>0</v>
      </c>
      <c r="N212" s="9">
        <v>0</v>
      </c>
      <c r="O212" s="99">
        <v>0</v>
      </c>
      <c r="P212" s="123">
        <v>1</v>
      </c>
      <c r="Q212" s="99">
        <v>0</v>
      </c>
      <c r="R212" s="99">
        <v>0</v>
      </c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</row>
    <row r="213" spans="1:44" ht="29.25" x14ac:dyDescent="0.25">
      <c r="A213" s="158"/>
      <c r="B213" s="21" t="s">
        <v>228</v>
      </c>
      <c r="C213" s="23" t="s">
        <v>210</v>
      </c>
      <c r="D213" s="99">
        <v>18</v>
      </c>
      <c r="E213" s="99">
        <v>3</v>
      </c>
      <c r="F213" s="99">
        <v>5</v>
      </c>
      <c r="G213" s="99">
        <v>5</v>
      </c>
      <c r="H213" s="9">
        <v>5</v>
      </c>
      <c r="I213" s="99">
        <v>21</v>
      </c>
      <c r="J213" s="99">
        <v>14</v>
      </c>
      <c r="K213" s="99">
        <v>11</v>
      </c>
      <c r="L213" s="99">
        <v>8</v>
      </c>
      <c r="M213" s="99">
        <v>8</v>
      </c>
      <c r="N213" s="9">
        <v>14</v>
      </c>
      <c r="O213" s="99">
        <v>16</v>
      </c>
      <c r="P213" s="123">
        <v>15</v>
      </c>
      <c r="Q213" s="99">
        <v>7</v>
      </c>
      <c r="R213" s="99">
        <v>12</v>
      </c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</row>
    <row r="214" spans="1:44" x14ac:dyDescent="0.25">
      <c r="A214" s="158"/>
      <c r="B214" s="21" t="s">
        <v>229</v>
      </c>
      <c r="C214" s="23" t="s">
        <v>210</v>
      </c>
      <c r="D214" s="99">
        <v>5</v>
      </c>
      <c r="E214" s="99">
        <v>3</v>
      </c>
      <c r="F214" s="99">
        <v>0</v>
      </c>
      <c r="G214" s="99">
        <v>1</v>
      </c>
      <c r="H214" s="9">
        <v>1</v>
      </c>
      <c r="I214" s="99">
        <v>12</v>
      </c>
      <c r="J214" s="99">
        <v>6</v>
      </c>
      <c r="K214" s="99">
        <v>7</v>
      </c>
      <c r="L214" s="99">
        <v>3</v>
      </c>
      <c r="M214" s="99">
        <v>0</v>
      </c>
      <c r="N214" s="9">
        <v>10</v>
      </c>
      <c r="O214" s="99">
        <v>8</v>
      </c>
      <c r="P214" s="123">
        <v>9</v>
      </c>
      <c r="Q214" s="99">
        <v>0</v>
      </c>
      <c r="R214" s="99">
        <v>2</v>
      </c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</row>
    <row r="215" spans="1:44" x14ac:dyDescent="0.25">
      <c r="A215" s="158"/>
      <c r="B215" s="21" t="s">
        <v>230</v>
      </c>
      <c r="C215" s="23" t="s">
        <v>210</v>
      </c>
      <c r="D215" s="99">
        <v>13</v>
      </c>
      <c r="E215" s="99">
        <v>0</v>
      </c>
      <c r="F215" s="99">
        <v>5</v>
      </c>
      <c r="G215" s="99">
        <v>5</v>
      </c>
      <c r="H215" s="9">
        <v>4</v>
      </c>
      <c r="I215" s="99">
        <v>10</v>
      </c>
      <c r="J215" s="99">
        <v>8</v>
      </c>
      <c r="K215" s="99">
        <v>4</v>
      </c>
      <c r="L215" s="99">
        <v>5</v>
      </c>
      <c r="M215" s="99">
        <v>8</v>
      </c>
      <c r="N215" s="9">
        <v>4</v>
      </c>
      <c r="O215" s="99">
        <v>8</v>
      </c>
      <c r="P215" s="123">
        <v>6</v>
      </c>
      <c r="Q215" s="99">
        <v>7</v>
      </c>
      <c r="R215" s="99">
        <v>10</v>
      </c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</row>
    <row r="216" spans="1:44" x14ac:dyDescent="0.25">
      <c r="A216" s="159"/>
      <c r="B216" s="21" t="s">
        <v>231</v>
      </c>
      <c r="C216" s="23" t="s">
        <v>26</v>
      </c>
      <c r="D216" s="99">
        <v>0</v>
      </c>
      <c r="E216" s="99">
        <v>0</v>
      </c>
      <c r="F216" s="99">
        <v>0</v>
      </c>
      <c r="G216" s="99">
        <v>0</v>
      </c>
      <c r="H216" s="9">
        <v>0</v>
      </c>
      <c r="I216" s="99">
        <v>1</v>
      </c>
      <c r="J216" s="99">
        <v>1</v>
      </c>
      <c r="K216" s="99">
        <v>0</v>
      </c>
      <c r="L216" s="99">
        <v>0</v>
      </c>
      <c r="M216" s="99">
        <v>0</v>
      </c>
      <c r="N216" s="9">
        <v>0</v>
      </c>
      <c r="O216" s="99">
        <v>0</v>
      </c>
      <c r="P216" s="123">
        <v>1</v>
      </c>
      <c r="Q216" s="99">
        <v>0</v>
      </c>
      <c r="R216" s="99">
        <v>0</v>
      </c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</row>
    <row r="217" spans="1:44" ht="30" x14ac:dyDescent="0.25">
      <c r="A217" s="156" t="s">
        <v>232</v>
      </c>
      <c r="B217" s="21" t="s">
        <v>233</v>
      </c>
      <c r="C217" s="23" t="s">
        <v>210</v>
      </c>
      <c r="D217" s="99">
        <v>16</v>
      </c>
      <c r="E217" s="99">
        <v>3</v>
      </c>
      <c r="F217" s="99">
        <v>10</v>
      </c>
      <c r="G217" s="99">
        <v>4</v>
      </c>
      <c r="H217" s="9">
        <v>4</v>
      </c>
      <c r="I217" s="99">
        <v>7</v>
      </c>
      <c r="J217" s="99">
        <v>11</v>
      </c>
      <c r="K217" s="99">
        <v>6</v>
      </c>
      <c r="L217" s="99">
        <v>7</v>
      </c>
      <c r="M217" s="99">
        <v>2</v>
      </c>
      <c r="N217" s="9">
        <v>10</v>
      </c>
      <c r="O217" s="99">
        <v>15</v>
      </c>
      <c r="P217" s="123">
        <v>2</v>
      </c>
      <c r="Q217" s="99">
        <v>3</v>
      </c>
      <c r="R217" s="99">
        <v>28</v>
      </c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</row>
    <row r="218" spans="1:44" ht="30" x14ac:dyDescent="0.25">
      <c r="A218" s="156"/>
      <c r="B218" s="21" t="s">
        <v>234</v>
      </c>
      <c r="C218" s="23" t="s">
        <v>210</v>
      </c>
      <c r="D218" s="99">
        <v>6</v>
      </c>
      <c r="E218" s="99">
        <v>0</v>
      </c>
      <c r="F218" s="99">
        <v>4</v>
      </c>
      <c r="G218" s="99">
        <v>11</v>
      </c>
      <c r="H218" s="9">
        <v>3</v>
      </c>
      <c r="I218" s="99">
        <v>5</v>
      </c>
      <c r="J218" s="99">
        <v>4</v>
      </c>
      <c r="K218" s="99">
        <v>4</v>
      </c>
      <c r="L218" s="99">
        <v>4</v>
      </c>
      <c r="M218" s="99">
        <v>6</v>
      </c>
      <c r="N218" s="9">
        <v>2</v>
      </c>
      <c r="O218" s="99">
        <v>3</v>
      </c>
      <c r="P218" s="123">
        <v>1</v>
      </c>
      <c r="Q218" s="99">
        <v>0</v>
      </c>
      <c r="R218" s="99">
        <v>4</v>
      </c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</row>
    <row r="219" spans="1:44" ht="30" x14ac:dyDescent="0.25">
      <c r="A219" s="156"/>
      <c r="B219" s="28" t="s">
        <v>235</v>
      </c>
      <c r="C219" s="23" t="s">
        <v>210</v>
      </c>
      <c r="D219" s="99">
        <v>0</v>
      </c>
      <c r="E219" s="99">
        <v>0</v>
      </c>
      <c r="F219" s="99">
        <v>0</v>
      </c>
      <c r="G219" s="99">
        <v>0</v>
      </c>
      <c r="H219" s="9">
        <v>0</v>
      </c>
      <c r="I219" s="99">
        <v>0</v>
      </c>
      <c r="J219" s="99">
        <v>0</v>
      </c>
      <c r="K219" s="99">
        <v>0</v>
      </c>
      <c r="L219" s="99">
        <v>0</v>
      </c>
      <c r="M219" s="99">
        <v>2</v>
      </c>
      <c r="N219" s="9">
        <v>0</v>
      </c>
      <c r="O219" s="99">
        <v>1</v>
      </c>
      <c r="P219" s="123">
        <v>0</v>
      </c>
      <c r="Q219" s="99">
        <v>4</v>
      </c>
      <c r="R219" s="99">
        <v>0</v>
      </c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</row>
    <row r="220" spans="1:44" ht="30" x14ac:dyDescent="0.25">
      <c r="A220" s="156"/>
      <c r="B220" s="28" t="s">
        <v>236</v>
      </c>
      <c r="C220" s="23" t="s">
        <v>210</v>
      </c>
      <c r="D220" s="99">
        <v>15</v>
      </c>
      <c r="E220" s="99">
        <v>0</v>
      </c>
      <c r="F220" s="99">
        <v>6</v>
      </c>
      <c r="G220" s="99">
        <v>3</v>
      </c>
      <c r="H220" s="9">
        <v>3</v>
      </c>
      <c r="I220" s="99">
        <v>4</v>
      </c>
      <c r="J220" s="99">
        <v>5</v>
      </c>
      <c r="K220" s="99">
        <v>1</v>
      </c>
      <c r="L220" s="99">
        <v>4</v>
      </c>
      <c r="M220" s="99">
        <v>0</v>
      </c>
      <c r="N220" s="9">
        <v>1</v>
      </c>
      <c r="O220" s="99">
        <v>6</v>
      </c>
      <c r="P220" s="123">
        <v>0</v>
      </c>
      <c r="Q220" s="99">
        <v>3</v>
      </c>
      <c r="R220" s="99">
        <v>4</v>
      </c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</row>
    <row r="221" spans="1:44" ht="30" x14ac:dyDescent="0.25">
      <c r="A221" s="156" t="s">
        <v>237</v>
      </c>
      <c r="B221" s="28" t="s">
        <v>238</v>
      </c>
      <c r="C221" s="23" t="s">
        <v>210</v>
      </c>
      <c r="D221" s="99">
        <v>1</v>
      </c>
      <c r="E221" s="99">
        <v>1</v>
      </c>
      <c r="F221" s="99">
        <v>0</v>
      </c>
      <c r="G221" s="99">
        <v>8</v>
      </c>
      <c r="H221" s="9">
        <v>0</v>
      </c>
      <c r="I221" s="99">
        <v>5</v>
      </c>
      <c r="J221" s="99">
        <v>5</v>
      </c>
      <c r="K221" s="99">
        <v>4</v>
      </c>
      <c r="L221" s="99">
        <v>2</v>
      </c>
      <c r="M221" s="99">
        <v>0</v>
      </c>
      <c r="N221" s="9">
        <v>1</v>
      </c>
      <c r="O221" s="99">
        <v>1</v>
      </c>
      <c r="P221" s="123">
        <v>10</v>
      </c>
      <c r="Q221" s="99">
        <v>3</v>
      </c>
      <c r="R221" s="99">
        <v>1</v>
      </c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</row>
    <row r="222" spans="1:44" ht="30" x14ac:dyDescent="0.25">
      <c r="A222" s="156"/>
      <c r="B222" s="28" t="s">
        <v>239</v>
      </c>
      <c r="C222" s="23" t="s">
        <v>210</v>
      </c>
      <c r="D222" s="99">
        <v>2</v>
      </c>
      <c r="E222" s="99">
        <v>0</v>
      </c>
      <c r="F222" s="99">
        <v>4</v>
      </c>
      <c r="G222" s="99">
        <v>6</v>
      </c>
      <c r="H222" s="9">
        <v>1</v>
      </c>
      <c r="I222" s="99">
        <v>4</v>
      </c>
      <c r="J222" s="99">
        <v>4</v>
      </c>
      <c r="K222" s="99">
        <v>2</v>
      </c>
      <c r="L222" s="99">
        <v>6</v>
      </c>
      <c r="M222" s="99">
        <v>2</v>
      </c>
      <c r="N222" s="9">
        <v>2</v>
      </c>
      <c r="O222" s="99">
        <v>1</v>
      </c>
      <c r="P222" s="123">
        <v>1</v>
      </c>
      <c r="Q222" s="99">
        <v>1</v>
      </c>
      <c r="R222" s="99">
        <v>6</v>
      </c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</row>
    <row r="223" spans="1:44" ht="30" x14ac:dyDescent="0.25">
      <c r="A223" s="156"/>
      <c r="B223" s="28" t="s">
        <v>240</v>
      </c>
      <c r="C223" s="23" t="s">
        <v>210</v>
      </c>
      <c r="D223" s="99">
        <v>20</v>
      </c>
      <c r="E223" s="99">
        <v>4</v>
      </c>
      <c r="F223" s="99">
        <v>10</v>
      </c>
      <c r="G223" s="99">
        <v>10</v>
      </c>
      <c r="H223" s="9">
        <v>1</v>
      </c>
      <c r="I223" s="99">
        <v>14</v>
      </c>
      <c r="J223" s="99">
        <v>11</v>
      </c>
      <c r="K223" s="99">
        <v>11</v>
      </c>
      <c r="L223" s="99">
        <v>3</v>
      </c>
      <c r="M223" s="99">
        <v>9</v>
      </c>
      <c r="N223" s="9">
        <v>11</v>
      </c>
      <c r="O223" s="99">
        <v>19</v>
      </c>
      <c r="P223" s="123">
        <v>4</v>
      </c>
      <c r="Q223" s="99">
        <v>7</v>
      </c>
      <c r="R223" s="99">
        <v>27</v>
      </c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</row>
    <row r="224" spans="1:44" x14ac:dyDescent="0.25">
      <c r="A224" s="156"/>
      <c r="B224" s="28" t="s">
        <v>241</v>
      </c>
      <c r="C224" s="23" t="s">
        <v>26</v>
      </c>
      <c r="D224" s="99">
        <v>10</v>
      </c>
      <c r="E224" s="99">
        <v>5</v>
      </c>
      <c r="F224" s="99">
        <v>14</v>
      </c>
      <c r="G224" s="99">
        <v>24</v>
      </c>
      <c r="H224" s="9">
        <v>4</v>
      </c>
      <c r="I224" s="99">
        <v>12</v>
      </c>
      <c r="J224" s="99">
        <v>7</v>
      </c>
      <c r="K224" s="99">
        <v>15</v>
      </c>
      <c r="L224" s="99">
        <v>13</v>
      </c>
      <c r="M224" s="99">
        <v>10</v>
      </c>
      <c r="N224" s="9">
        <v>13</v>
      </c>
      <c r="O224" s="99">
        <v>20</v>
      </c>
      <c r="P224" s="123">
        <v>15</v>
      </c>
      <c r="Q224" s="99">
        <v>9</v>
      </c>
      <c r="R224" s="99">
        <v>22</v>
      </c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</row>
    <row r="225" spans="1:44" x14ac:dyDescent="0.25">
      <c r="A225" s="156"/>
      <c r="B225" s="28" t="s">
        <v>242</v>
      </c>
      <c r="C225" s="23" t="s">
        <v>26</v>
      </c>
      <c r="D225" s="99">
        <v>7</v>
      </c>
      <c r="E225" s="99">
        <v>0</v>
      </c>
      <c r="F225" s="99">
        <v>0</v>
      </c>
      <c r="G225" s="99">
        <v>0</v>
      </c>
      <c r="H225" s="9">
        <v>0</v>
      </c>
      <c r="I225" s="99">
        <v>10</v>
      </c>
      <c r="J225" s="99">
        <v>3</v>
      </c>
      <c r="K225" s="99">
        <v>1</v>
      </c>
      <c r="L225" s="99">
        <v>1</v>
      </c>
      <c r="M225" s="99">
        <v>0</v>
      </c>
      <c r="N225" s="9">
        <v>1</v>
      </c>
      <c r="O225" s="99">
        <v>1</v>
      </c>
      <c r="P225" s="123">
        <v>0</v>
      </c>
      <c r="Q225" s="99">
        <v>2</v>
      </c>
      <c r="R225" s="99">
        <v>3</v>
      </c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</row>
    <row r="226" spans="1:44" ht="30" x14ac:dyDescent="0.25">
      <c r="A226" s="156"/>
      <c r="B226" s="28" t="s">
        <v>243</v>
      </c>
      <c r="C226" s="23" t="s">
        <v>26</v>
      </c>
      <c r="D226" s="99">
        <v>0</v>
      </c>
      <c r="E226" s="99">
        <v>0</v>
      </c>
      <c r="F226" s="99">
        <v>0</v>
      </c>
      <c r="G226" s="99">
        <v>0</v>
      </c>
      <c r="H226" s="9">
        <v>0</v>
      </c>
      <c r="I226" s="99">
        <v>0</v>
      </c>
      <c r="J226" s="99">
        <v>9</v>
      </c>
      <c r="K226" s="99">
        <v>0</v>
      </c>
      <c r="L226" s="99">
        <v>8</v>
      </c>
      <c r="M226" s="99">
        <v>0</v>
      </c>
      <c r="N226" s="9">
        <v>0</v>
      </c>
      <c r="O226" s="99">
        <v>0</v>
      </c>
      <c r="P226" s="123">
        <v>0</v>
      </c>
      <c r="Q226" s="99">
        <v>0</v>
      </c>
      <c r="R226" s="99">
        <v>0</v>
      </c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</row>
    <row r="227" spans="1:44" x14ac:dyDescent="0.25">
      <c r="A227" s="133" t="s">
        <v>244</v>
      </c>
      <c r="B227" s="35" t="s">
        <v>245</v>
      </c>
      <c r="C227" s="23" t="s">
        <v>210</v>
      </c>
      <c r="D227" s="99">
        <v>0</v>
      </c>
      <c r="E227" s="99">
        <v>1</v>
      </c>
      <c r="F227" s="99">
        <v>0</v>
      </c>
      <c r="G227" s="99">
        <v>10</v>
      </c>
      <c r="H227" s="9">
        <v>0</v>
      </c>
      <c r="I227" s="99">
        <v>3</v>
      </c>
      <c r="J227" s="99">
        <v>2</v>
      </c>
      <c r="K227" s="99">
        <v>1</v>
      </c>
      <c r="L227" s="99">
        <v>1</v>
      </c>
      <c r="M227" s="99">
        <v>0</v>
      </c>
      <c r="N227" s="9">
        <v>0</v>
      </c>
      <c r="O227" s="99">
        <v>1</v>
      </c>
      <c r="P227" s="127">
        <v>2</v>
      </c>
      <c r="Q227" s="99">
        <v>1</v>
      </c>
      <c r="R227" s="99">
        <v>1</v>
      </c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</row>
    <row r="228" spans="1:44" ht="30" x14ac:dyDescent="0.25">
      <c r="A228" s="133"/>
      <c r="B228" s="35" t="s">
        <v>246</v>
      </c>
      <c r="C228" s="23" t="s">
        <v>210</v>
      </c>
      <c r="D228" s="99">
        <v>8</v>
      </c>
      <c r="E228" s="99">
        <v>4</v>
      </c>
      <c r="F228" s="99">
        <v>6</v>
      </c>
      <c r="G228" s="99">
        <v>13</v>
      </c>
      <c r="H228" s="9">
        <v>4</v>
      </c>
      <c r="I228" s="99">
        <v>11</v>
      </c>
      <c r="J228" s="99">
        <v>10</v>
      </c>
      <c r="K228" s="99">
        <v>8</v>
      </c>
      <c r="L228" s="99">
        <v>14</v>
      </c>
      <c r="M228" s="99">
        <v>7</v>
      </c>
      <c r="N228" s="9">
        <v>10</v>
      </c>
      <c r="O228" s="99">
        <v>12</v>
      </c>
      <c r="P228" s="123">
        <v>12</v>
      </c>
      <c r="Q228" s="99">
        <v>8</v>
      </c>
      <c r="R228" s="99">
        <v>21</v>
      </c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</row>
    <row r="229" spans="1:44" x14ac:dyDescent="0.25">
      <c r="A229" s="133"/>
      <c r="B229" s="35" t="s">
        <v>247</v>
      </c>
      <c r="C229" s="23" t="s">
        <v>210</v>
      </c>
      <c r="D229" s="99">
        <v>7</v>
      </c>
      <c r="E229" s="99">
        <v>0</v>
      </c>
      <c r="F229" s="99">
        <v>8</v>
      </c>
      <c r="G229" s="99">
        <v>1</v>
      </c>
      <c r="H229" s="9">
        <v>3</v>
      </c>
      <c r="I229" s="99">
        <v>8</v>
      </c>
      <c r="J229" s="99">
        <v>8</v>
      </c>
      <c r="K229" s="99">
        <v>8</v>
      </c>
      <c r="L229" s="99">
        <v>4</v>
      </c>
      <c r="M229" s="99">
        <v>3</v>
      </c>
      <c r="N229" s="9">
        <v>4</v>
      </c>
      <c r="O229" s="99">
        <v>8</v>
      </c>
      <c r="P229" s="123">
        <v>1</v>
      </c>
      <c r="Q229" s="99">
        <v>2</v>
      </c>
      <c r="R229" s="99">
        <v>12</v>
      </c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</row>
    <row r="230" spans="1:44" x14ac:dyDescent="0.25">
      <c r="A230" s="133"/>
      <c r="B230" s="35" t="s">
        <v>248</v>
      </c>
      <c r="C230" s="23" t="s">
        <v>22</v>
      </c>
      <c r="D230" s="99">
        <v>7</v>
      </c>
      <c r="E230" s="99">
        <v>0</v>
      </c>
      <c r="F230" s="99">
        <v>8</v>
      </c>
      <c r="G230" s="99">
        <v>1</v>
      </c>
      <c r="H230" s="9">
        <v>3</v>
      </c>
      <c r="I230" s="99">
        <v>5</v>
      </c>
      <c r="J230" s="99">
        <v>4</v>
      </c>
      <c r="K230" s="99">
        <v>4</v>
      </c>
      <c r="L230" s="99">
        <v>2</v>
      </c>
      <c r="M230" s="99">
        <v>1</v>
      </c>
      <c r="N230" s="9">
        <v>1</v>
      </c>
      <c r="O230" s="99">
        <v>5</v>
      </c>
      <c r="P230" s="123">
        <v>0</v>
      </c>
      <c r="Q230" s="99">
        <v>2</v>
      </c>
      <c r="R230" s="99">
        <v>9</v>
      </c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</row>
    <row r="231" spans="1:44" x14ac:dyDescent="0.25">
      <c r="A231" s="133"/>
      <c r="B231" s="35" t="s">
        <v>249</v>
      </c>
      <c r="C231" s="23" t="s">
        <v>210</v>
      </c>
      <c r="D231" s="99">
        <v>1</v>
      </c>
      <c r="E231" s="99">
        <v>1</v>
      </c>
      <c r="F231" s="99">
        <v>0</v>
      </c>
      <c r="G231" s="99">
        <v>1</v>
      </c>
      <c r="H231" s="9">
        <v>0</v>
      </c>
      <c r="I231" s="99">
        <v>1</v>
      </c>
      <c r="J231" s="99">
        <v>2</v>
      </c>
      <c r="K231" s="99">
        <v>0</v>
      </c>
      <c r="L231" s="99">
        <v>1</v>
      </c>
      <c r="M231" s="99">
        <v>0</v>
      </c>
      <c r="N231" s="9">
        <v>0</v>
      </c>
      <c r="O231" s="99">
        <v>1</v>
      </c>
      <c r="P231" s="123">
        <v>8</v>
      </c>
      <c r="Q231" s="99">
        <v>5</v>
      </c>
      <c r="R231" s="99">
        <v>1</v>
      </c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</row>
    <row r="232" spans="1:44" x14ac:dyDescent="0.25">
      <c r="A232" s="140" t="s">
        <v>250</v>
      </c>
      <c r="B232" s="140"/>
      <c r="C232" s="23" t="s">
        <v>210</v>
      </c>
      <c r="D232" s="99">
        <v>7</v>
      </c>
      <c r="E232" s="99">
        <v>5</v>
      </c>
      <c r="F232" s="99">
        <v>7</v>
      </c>
      <c r="G232" s="99">
        <v>6</v>
      </c>
      <c r="H232" s="9">
        <v>1</v>
      </c>
      <c r="I232" s="99">
        <v>9</v>
      </c>
      <c r="J232" s="99">
        <v>7</v>
      </c>
      <c r="K232" s="99">
        <v>17</v>
      </c>
      <c r="L232" s="99">
        <v>14</v>
      </c>
      <c r="M232" s="99">
        <v>11</v>
      </c>
      <c r="N232" s="9">
        <v>2</v>
      </c>
      <c r="O232" s="99">
        <v>21</v>
      </c>
      <c r="P232" s="123">
        <v>2</v>
      </c>
      <c r="Q232" s="99">
        <v>8</v>
      </c>
      <c r="R232" s="99">
        <v>27</v>
      </c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</row>
    <row r="233" spans="1:44" x14ac:dyDescent="0.25">
      <c r="A233" s="140" t="s">
        <v>251</v>
      </c>
      <c r="B233" s="140"/>
      <c r="C233" s="23" t="s">
        <v>210</v>
      </c>
      <c r="D233" s="99">
        <v>16</v>
      </c>
      <c r="E233" s="99">
        <v>5</v>
      </c>
      <c r="F233" s="99">
        <v>14</v>
      </c>
      <c r="G233" s="99">
        <v>24</v>
      </c>
      <c r="H233" s="9">
        <v>7</v>
      </c>
      <c r="I233" s="99">
        <v>14</v>
      </c>
      <c r="J233" s="99">
        <v>18</v>
      </c>
      <c r="K233" s="99">
        <v>17</v>
      </c>
      <c r="L233" s="99">
        <v>22</v>
      </c>
      <c r="M233" s="99">
        <v>11</v>
      </c>
      <c r="N233" s="9">
        <v>14</v>
      </c>
      <c r="O233" s="99">
        <v>21</v>
      </c>
      <c r="P233" s="123">
        <v>3</v>
      </c>
      <c r="Q233" s="99">
        <v>11</v>
      </c>
      <c r="R233" s="99">
        <v>34</v>
      </c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</row>
    <row r="234" spans="1:44" x14ac:dyDescent="0.25">
      <c r="A234" s="140" t="s">
        <v>252</v>
      </c>
      <c r="B234" s="140"/>
      <c r="C234" s="23" t="s">
        <v>210</v>
      </c>
      <c r="D234" s="99">
        <v>9</v>
      </c>
      <c r="E234" s="99">
        <v>5</v>
      </c>
      <c r="F234" s="99">
        <v>14</v>
      </c>
      <c r="G234" s="99">
        <v>24</v>
      </c>
      <c r="H234" s="9">
        <v>5</v>
      </c>
      <c r="I234" s="99">
        <v>20</v>
      </c>
      <c r="J234" s="99">
        <v>17</v>
      </c>
      <c r="K234" s="99">
        <v>17</v>
      </c>
      <c r="L234" s="99">
        <v>21</v>
      </c>
      <c r="M234" s="99">
        <v>11</v>
      </c>
      <c r="N234" s="9">
        <v>14</v>
      </c>
      <c r="O234" s="99">
        <v>21</v>
      </c>
      <c r="P234" s="123">
        <v>5</v>
      </c>
      <c r="Q234" s="99">
        <v>9</v>
      </c>
      <c r="R234" s="99">
        <v>34</v>
      </c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</row>
    <row r="235" spans="1:44" x14ac:dyDescent="0.25">
      <c r="A235" s="140" t="s">
        <v>253</v>
      </c>
      <c r="B235" s="140"/>
      <c r="C235" s="23" t="s">
        <v>210</v>
      </c>
      <c r="D235" s="99">
        <v>6</v>
      </c>
      <c r="E235" s="99">
        <v>0</v>
      </c>
      <c r="F235" s="99">
        <v>0</v>
      </c>
      <c r="G235" s="99">
        <v>1</v>
      </c>
      <c r="H235" s="9">
        <v>1</v>
      </c>
      <c r="I235" s="99">
        <v>3</v>
      </c>
      <c r="J235" s="99">
        <v>3</v>
      </c>
      <c r="K235" s="99">
        <v>14</v>
      </c>
      <c r="L235" s="99">
        <v>6</v>
      </c>
      <c r="M235" s="99">
        <v>1</v>
      </c>
      <c r="N235" s="9">
        <v>1</v>
      </c>
      <c r="O235" s="99">
        <v>2</v>
      </c>
      <c r="P235" s="123">
        <v>0</v>
      </c>
      <c r="Q235" s="99">
        <v>2</v>
      </c>
      <c r="R235" s="99">
        <v>0</v>
      </c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</row>
    <row r="236" spans="1:44" ht="15.75" x14ac:dyDescent="0.25">
      <c r="A236" s="141" t="s">
        <v>254</v>
      </c>
      <c r="B236" s="142"/>
      <c r="C236" s="143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26"/>
      <c r="Q236" s="102"/>
      <c r="R236" s="102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</row>
    <row r="237" spans="1:44" ht="30" x14ac:dyDescent="0.25">
      <c r="A237" s="133" t="s">
        <v>255</v>
      </c>
      <c r="B237" s="36" t="s">
        <v>256</v>
      </c>
      <c r="C237" s="23" t="s">
        <v>29</v>
      </c>
      <c r="D237" s="99">
        <v>9</v>
      </c>
      <c r="E237" s="99">
        <v>2</v>
      </c>
      <c r="F237" s="99">
        <v>6</v>
      </c>
      <c r="G237" s="99">
        <v>8</v>
      </c>
      <c r="H237" s="9">
        <v>1</v>
      </c>
      <c r="I237" s="99">
        <v>8</v>
      </c>
      <c r="J237" s="99">
        <v>8</v>
      </c>
      <c r="K237" s="99">
        <v>3</v>
      </c>
      <c r="L237" s="99">
        <v>8</v>
      </c>
      <c r="M237" s="99">
        <v>1</v>
      </c>
      <c r="N237" s="9">
        <v>5</v>
      </c>
      <c r="O237" s="99">
        <v>5</v>
      </c>
      <c r="P237" s="123">
        <v>7</v>
      </c>
      <c r="Q237" s="99">
        <v>4</v>
      </c>
      <c r="R237" s="99">
        <v>9</v>
      </c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</row>
    <row r="238" spans="1:44" x14ac:dyDescent="0.25">
      <c r="A238" s="133"/>
      <c r="B238" s="36" t="s">
        <v>257</v>
      </c>
      <c r="C238" s="23" t="s">
        <v>26</v>
      </c>
      <c r="D238" s="99">
        <v>233</v>
      </c>
      <c r="E238" s="99">
        <v>5</v>
      </c>
      <c r="F238" s="99">
        <v>150</v>
      </c>
      <c r="G238" s="99">
        <v>227</v>
      </c>
      <c r="H238" s="9">
        <v>20</v>
      </c>
      <c r="I238" s="99">
        <v>180</v>
      </c>
      <c r="J238" s="99">
        <v>179</v>
      </c>
      <c r="K238" s="99">
        <v>75</v>
      </c>
      <c r="L238" s="99">
        <v>208</v>
      </c>
      <c r="M238" s="99">
        <v>25</v>
      </c>
      <c r="N238" s="9">
        <v>154</v>
      </c>
      <c r="O238" s="99">
        <v>134</v>
      </c>
      <c r="P238" s="123">
        <v>179</v>
      </c>
      <c r="Q238" s="99">
        <v>108</v>
      </c>
      <c r="R238" s="99">
        <v>303</v>
      </c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</row>
    <row r="239" spans="1:44" ht="30" x14ac:dyDescent="0.25">
      <c r="A239" s="133"/>
      <c r="B239" s="36" t="s">
        <v>258</v>
      </c>
      <c r="C239" s="23" t="s">
        <v>29</v>
      </c>
      <c r="D239" s="99">
        <v>0</v>
      </c>
      <c r="E239" s="99">
        <v>1</v>
      </c>
      <c r="F239" s="99">
        <v>0</v>
      </c>
      <c r="G239" s="99">
        <v>0</v>
      </c>
      <c r="H239" s="9">
        <v>1</v>
      </c>
      <c r="I239" s="99">
        <v>0</v>
      </c>
      <c r="J239" s="99">
        <v>0</v>
      </c>
      <c r="K239" s="99">
        <v>2</v>
      </c>
      <c r="L239" s="99">
        <v>1</v>
      </c>
      <c r="M239" s="99">
        <v>1</v>
      </c>
      <c r="N239" s="9">
        <v>0</v>
      </c>
      <c r="O239" s="99">
        <v>1</v>
      </c>
      <c r="P239" s="123">
        <v>0</v>
      </c>
      <c r="Q239" s="99">
        <v>0</v>
      </c>
      <c r="R239" s="99">
        <v>0</v>
      </c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</row>
    <row r="240" spans="1:44" x14ac:dyDescent="0.25">
      <c r="A240" s="133"/>
      <c r="B240" s="36" t="s">
        <v>259</v>
      </c>
      <c r="C240" s="23" t="s">
        <v>26</v>
      </c>
      <c r="D240" s="99">
        <v>0</v>
      </c>
      <c r="E240" s="99">
        <v>23</v>
      </c>
      <c r="F240" s="99">
        <v>0</v>
      </c>
      <c r="G240" s="99">
        <v>0</v>
      </c>
      <c r="H240" s="9">
        <v>16</v>
      </c>
      <c r="I240" s="99">
        <v>0</v>
      </c>
      <c r="J240" s="99">
        <v>0</v>
      </c>
      <c r="K240" s="99">
        <v>33</v>
      </c>
      <c r="L240" s="99">
        <v>17</v>
      </c>
      <c r="M240" s="99">
        <v>17</v>
      </c>
      <c r="N240" s="9">
        <v>0</v>
      </c>
      <c r="O240" s="99">
        <v>23</v>
      </c>
      <c r="P240" s="123">
        <v>0</v>
      </c>
      <c r="Q240" s="99">
        <v>0</v>
      </c>
      <c r="R240" s="99">
        <v>0</v>
      </c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</row>
    <row r="241" spans="1:44" ht="30" x14ac:dyDescent="0.25">
      <c r="A241" s="133"/>
      <c r="B241" s="36" t="s">
        <v>260</v>
      </c>
      <c r="C241" s="23" t="s">
        <v>29</v>
      </c>
      <c r="D241" s="99">
        <v>2</v>
      </c>
      <c r="E241" s="99">
        <v>0</v>
      </c>
      <c r="F241" s="99">
        <v>1</v>
      </c>
      <c r="G241" s="99">
        <v>1</v>
      </c>
      <c r="H241" s="9">
        <v>2</v>
      </c>
      <c r="I241" s="99">
        <v>3</v>
      </c>
      <c r="J241" s="99">
        <v>2</v>
      </c>
      <c r="K241" s="99">
        <v>1</v>
      </c>
      <c r="L241" s="99">
        <v>3</v>
      </c>
      <c r="M241" s="99">
        <v>4</v>
      </c>
      <c r="N241" s="9">
        <v>1</v>
      </c>
      <c r="O241" s="99">
        <v>1</v>
      </c>
      <c r="P241" s="123">
        <v>1</v>
      </c>
      <c r="Q241" s="99">
        <v>1</v>
      </c>
      <c r="R241" s="99">
        <v>3</v>
      </c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</row>
    <row r="242" spans="1:44" x14ac:dyDescent="0.25">
      <c r="A242" s="133"/>
      <c r="B242" s="36" t="s">
        <v>261</v>
      </c>
      <c r="C242" s="23" t="s">
        <v>26</v>
      </c>
      <c r="D242" s="99">
        <v>31</v>
      </c>
      <c r="E242" s="99">
        <v>0</v>
      </c>
      <c r="F242" s="99">
        <v>14</v>
      </c>
      <c r="G242" s="99">
        <v>15</v>
      </c>
      <c r="H242" s="9">
        <v>21</v>
      </c>
      <c r="I242" s="99">
        <v>42</v>
      </c>
      <c r="J242" s="99">
        <v>28</v>
      </c>
      <c r="K242" s="99">
        <v>11</v>
      </c>
      <c r="L242" s="99">
        <v>41</v>
      </c>
      <c r="M242" s="99">
        <v>41</v>
      </c>
      <c r="N242" s="9">
        <v>12</v>
      </c>
      <c r="O242" s="99">
        <v>19</v>
      </c>
      <c r="P242" s="123">
        <v>12</v>
      </c>
      <c r="Q242" s="99">
        <v>13</v>
      </c>
      <c r="R242" s="99">
        <v>45</v>
      </c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</row>
    <row r="243" spans="1:44" ht="30" x14ac:dyDescent="0.25">
      <c r="A243" s="133"/>
      <c r="B243" s="36" t="s">
        <v>262</v>
      </c>
      <c r="C243" s="23" t="s">
        <v>29</v>
      </c>
      <c r="D243" s="99">
        <v>0</v>
      </c>
      <c r="E243" s="99">
        <v>0</v>
      </c>
      <c r="F243" s="99">
        <v>0</v>
      </c>
      <c r="G243" s="99">
        <v>0</v>
      </c>
      <c r="H243" s="9">
        <v>0</v>
      </c>
      <c r="I243" s="99">
        <v>0</v>
      </c>
      <c r="J243" s="99">
        <v>0</v>
      </c>
      <c r="K243" s="99">
        <v>0</v>
      </c>
      <c r="L243" s="99">
        <v>0</v>
      </c>
      <c r="M243" s="99">
        <v>0</v>
      </c>
      <c r="N243" s="9">
        <v>0</v>
      </c>
      <c r="O243" s="99">
        <v>0</v>
      </c>
      <c r="P243" s="123">
        <v>0</v>
      </c>
      <c r="Q243" s="99">
        <v>0</v>
      </c>
      <c r="R243" s="99">
        <v>0</v>
      </c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</row>
    <row r="244" spans="1:44" x14ac:dyDescent="0.25">
      <c r="A244" s="133"/>
      <c r="B244" s="36" t="s">
        <v>263</v>
      </c>
      <c r="C244" s="23" t="s">
        <v>26</v>
      </c>
      <c r="D244" s="99">
        <v>0</v>
      </c>
      <c r="E244" s="99">
        <v>0</v>
      </c>
      <c r="F244" s="99">
        <v>0</v>
      </c>
      <c r="G244" s="99">
        <v>0</v>
      </c>
      <c r="H244" s="9">
        <v>0</v>
      </c>
      <c r="I244" s="99">
        <v>0</v>
      </c>
      <c r="J244" s="99">
        <v>0</v>
      </c>
      <c r="K244" s="99">
        <v>0</v>
      </c>
      <c r="L244" s="99">
        <v>0</v>
      </c>
      <c r="M244" s="99">
        <v>0</v>
      </c>
      <c r="N244" s="9">
        <v>0</v>
      </c>
      <c r="O244" s="99">
        <v>0</v>
      </c>
      <c r="P244" s="123">
        <v>0</v>
      </c>
      <c r="Q244" s="99">
        <v>0</v>
      </c>
      <c r="R244" s="99">
        <v>0</v>
      </c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</row>
    <row r="245" spans="1:44" x14ac:dyDescent="0.25">
      <c r="A245" s="133"/>
      <c r="B245" s="36" t="s">
        <v>264</v>
      </c>
      <c r="C245" s="23" t="s">
        <v>29</v>
      </c>
      <c r="D245" s="99">
        <v>0</v>
      </c>
      <c r="E245" s="99">
        <v>0</v>
      </c>
      <c r="F245" s="99">
        <v>0</v>
      </c>
      <c r="G245" s="99">
        <v>0</v>
      </c>
      <c r="H245" s="9">
        <v>0</v>
      </c>
      <c r="I245" s="99">
        <v>0</v>
      </c>
      <c r="J245" s="99">
        <v>0</v>
      </c>
      <c r="K245" s="99">
        <v>0</v>
      </c>
      <c r="L245" s="99">
        <v>0</v>
      </c>
      <c r="M245" s="99">
        <v>0</v>
      </c>
      <c r="N245" s="9">
        <v>0</v>
      </c>
      <c r="O245" s="99">
        <v>0</v>
      </c>
      <c r="P245" s="123">
        <v>0</v>
      </c>
      <c r="Q245" s="99">
        <v>0</v>
      </c>
      <c r="R245" s="99">
        <v>0</v>
      </c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</row>
    <row r="246" spans="1:44" x14ac:dyDescent="0.25">
      <c r="A246" s="133"/>
      <c r="B246" s="36" t="s">
        <v>265</v>
      </c>
      <c r="C246" s="23" t="s">
        <v>26</v>
      </c>
      <c r="D246" s="99">
        <v>0</v>
      </c>
      <c r="E246" s="99">
        <v>0</v>
      </c>
      <c r="F246" s="99">
        <v>0</v>
      </c>
      <c r="G246" s="99">
        <v>0</v>
      </c>
      <c r="H246" s="9">
        <v>0</v>
      </c>
      <c r="I246" s="99">
        <v>0</v>
      </c>
      <c r="J246" s="99">
        <v>0</v>
      </c>
      <c r="K246" s="99">
        <v>0</v>
      </c>
      <c r="L246" s="99">
        <v>0</v>
      </c>
      <c r="M246" s="99">
        <v>0</v>
      </c>
      <c r="N246" s="9">
        <v>0</v>
      </c>
      <c r="O246" s="99">
        <v>0</v>
      </c>
      <c r="P246" s="99">
        <v>0</v>
      </c>
      <c r="Q246" s="99">
        <v>0</v>
      </c>
      <c r="R246" s="99">
        <v>0</v>
      </c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</row>
    <row r="247" spans="1:44" ht="30" x14ac:dyDescent="0.25">
      <c r="A247" s="144" t="s">
        <v>266</v>
      </c>
      <c r="B247" s="37" t="s">
        <v>267</v>
      </c>
      <c r="C247" s="23" t="s">
        <v>37</v>
      </c>
      <c r="D247" s="103" t="s">
        <v>355</v>
      </c>
      <c r="E247" s="103" t="s">
        <v>355</v>
      </c>
      <c r="F247" s="103" t="s">
        <v>355</v>
      </c>
      <c r="G247" s="103" t="s">
        <v>355</v>
      </c>
      <c r="H247" s="103" t="s">
        <v>355</v>
      </c>
      <c r="I247" s="103" t="s">
        <v>355</v>
      </c>
      <c r="J247" s="103" t="s">
        <v>355</v>
      </c>
      <c r="K247" s="103" t="s">
        <v>355</v>
      </c>
      <c r="L247" s="103" t="s">
        <v>355</v>
      </c>
      <c r="M247" s="115" t="s">
        <v>355</v>
      </c>
      <c r="N247" s="103" t="s">
        <v>355</v>
      </c>
      <c r="O247" s="115" t="s">
        <v>355</v>
      </c>
      <c r="P247" s="103" t="s">
        <v>355</v>
      </c>
      <c r="Q247" s="103" t="s">
        <v>355</v>
      </c>
      <c r="R247" s="103" t="s">
        <v>355</v>
      </c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</row>
    <row r="248" spans="1:44" ht="166.5" x14ac:dyDescent="0.25">
      <c r="A248" s="145"/>
      <c r="B248" s="37" t="s">
        <v>268</v>
      </c>
      <c r="C248" s="38" t="s">
        <v>269</v>
      </c>
      <c r="D248" s="103" t="s">
        <v>359</v>
      </c>
      <c r="E248" s="108" t="s">
        <v>361</v>
      </c>
      <c r="F248" s="103" t="s">
        <v>361</v>
      </c>
      <c r="G248" s="103" t="s">
        <v>361</v>
      </c>
      <c r="H248" s="103" t="s">
        <v>359</v>
      </c>
      <c r="I248" s="103" t="s">
        <v>359</v>
      </c>
      <c r="J248" s="103" t="s">
        <v>361</v>
      </c>
      <c r="K248" s="103" t="s">
        <v>361</v>
      </c>
      <c r="L248" s="103" t="s">
        <v>361</v>
      </c>
      <c r="M248" s="115" t="s">
        <v>361</v>
      </c>
      <c r="N248" s="108" t="s">
        <v>361</v>
      </c>
      <c r="O248" s="115" t="s">
        <v>361</v>
      </c>
      <c r="P248" s="103" t="s">
        <v>361</v>
      </c>
      <c r="Q248" s="103" t="s">
        <v>361</v>
      </c>
      <c r="R248" s="108" t="s">
        <v>359</v>
      </c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</row>
    <row r="249" spans="1:44" ht="45" x14ac:dyDescent="0.25">
      <c r="A249" s="145"/>
      <c r="B249" s="37" t="s">
        <v>270</v>
      </c>
      <c r="C249" s="23" t="s">
        <v>37</v>
      </c>
      <c r="D249" s="103" t="s">
        <v>355</v>
      </c>
      <c r="E249" s="103" t="s">
        <v>355</v>
      </c>
      <c r="F249" s="103" t="s">
        <v>355</v>
      </c>
      <c r="G249" s="103" t="s">
        <v>355</v>
      </c>
      <c r="H249" s="103" t="s">
        <v>355</v>
      </c>
      <c r="I249" s="103" t="s">
        <v>355</v>
      </c>
      <c r="J249" s="103" t="s">
        <v>355</v>
      </c>
      <c r="K249" s="103" t="s">
        <v>355</v>
      </c>
      <c r="L249" s="103" t="s">
        <v>358</v>
      </c>
      <c r="M249" s="115" t="s">
        <v>355</v>
      </c>
      <c r="N249" s="103" t="s">
        <v>355</v>
      </c>
      <c r="O249" s="115" t="s">
        <v>355</v>
      </c>
      <c r="P249" s="103" t="s">
        <v>355</v>
      </c>
      <c r="Q249" s="103" t="s">
        <v>355</v>
      </c>
      <c r="R249" s="103" t="s">
        <v>355</v>
      </c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</row>
    <row r="250" spans="1:44" x14ac:dyDescent="0.25">
      <c r="A250" s="145"/>
      <c r="B250" s="39" t="s">
        <v>271</v>
      </c>
      <c r="C250" s="23" t="s">
        <v>26</v>
      </c>
      <c r="D250" s="99">
        <v>264</v>
      </c>
      <c r="E250" s="99">
        <v>73</v>
      </c>
      <c r="F250" s="99">
        <v>164</v>
      </c>
      <c r="G250" s="99">
        <v>242</v>
      </c>
      <c r="H250" s="99">
        <v>57</v>
      </c>
      <c r="I250" s="99">
        <v>222</v>
      </c>
      <c r="J250" s="99">
        <v>207</v>
      </c>
      <c r="K250" s="99">
        <v>119</v>
      </c>
      <c r="L250" s="99">
        <v>0</v>
      </c>
      <c r="M250" s="99">
        <v>77</v>
      </c>
      <c r="N250" s="99">
        <v>141</v>
      </c>
      <c r="O250" s="99">
        <v>176</v>
      </c>
      <c r="P250" s="99">
        <v>141</v>
      </c>
      <c r="Q250" s="99">
        <v>121</v>
      </c>
      <c r="R250" s="99">
        <v>375</v>
      </c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</row>
    <row r="251" spans="1:44" x14ac:dyDescent="0.25">
      <c r="A251" s="145"/>
      <c r="B251" s="40" t="s">
        <v>272</v>
      </c>
      <c r="C251" s="23" t="s">
        <v>37</v>
      </c>
      <c r="D251" s="103" t="s">
        <v>355</v>
      </c>
      <c r="E251" s="103" t="s">
        <v>355</v>
      </c>
      <c r="F251" s="103" t="s">
        <v>355</v>
      </c>
      <c r="G251" s="103" t="s">
        <v>355</v>
      </c>
      <c r="H251" s="103" t="s">
        <v>355</v>
      </c>
      <c r="I251" s="103" t="s">
        <v>355</v>
      </c>
      <c r="J251" s="103" t="s">
        <v>355</v>
      </c>
      <c r="K251" s="103" t="s">
        <v>355</v>
      </c>
      <c r="L251" s="103" t="s">
        <v>355</v>
      </c>
      <c r="M251" s="115" t="s">
        <v>355</v>
      </c>
      <c r="N251" s="103" t="s">
        <v>355</v>
      </c>
      <c r="O251" s="115" t="s">
        <v>355</v>
      </c>
      <c r="P251" s="103" t="s">
        <v>355</v>
      </c>
      <c r="Q251" s="103" t="s">
        <v>355</v>
      </c>
      <c r="R251" s="103" t="s">
        <v>355</v>
      </c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</row>
    <row r="252" spans="1:44" x14ac:dyDescent="0.25">
      <c r="A252" s="145"/>
      <c r="B252" s="39" t="s">
        <v>271</v>
      </c>
      <c r="C252" s="23" t="s">
        <v>26</v>
      </c>
      <c r="D252" s="99">
        <v>264</v>
      </c>
      <c r="E252" s="99">
        <v>73</v>
      </c>
      <c r="F252" s="99">
        <v>164</v>
      </c>
      <c r="G252" s="99">
        <v>187</v>
      </c>
      <c r="H252" s="99">
        <v>57</v>
      </c>
      <c r="I252" s="99">
        <v>222</v>
      </c>
      <c r="J252" s="99">
        <v>207</v>
      </c>
      <c r="K252" s="99">
        <v>119</v>
      </c>
      <c r="L252" s="99">
        <v>219</v>
      </c>
      <c r="M252" s="99">
        <v>42</v>
      </c>
      <c r="N252" s="99">
        <v>141</v>
      </c>
      <c r="O252" s="99">
        <v>176</v>
      </c>
      <c r="P252" s="99">
        <v>141</v>
      </c>
      <c r="Q252" s="99">
        <v>121</v>
      </c>
      <c r="R252" s="99">
        <v>375</v>
      </c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</row>
    <row r="253" spans="1:44" x14ac:dyDescent="0.25">
      <c r="A253" s="145"/>
      <c r="B253" s="40" t="s">
        <v>273</v>
      </c>
      <c r="C253" s="23" t="s">
        <v>37</v>
      </c>
      <c r="D253" s="103" t="s">
        <v>355</v>
      </c>
      <c r="E253" s="103" t="s">
        <v>355</v>
      </c>
      <c r="F253" s="103" t="s">
        <v>355</v>
      </c>
      <c r="G253" s="103" t="s">
        <v>355</v>
      </c>
      <c r="H253" s="103" t="s">
        <v>355</v>
      </c>
      <c r="I253" s="103" t="s">
        <v>355</v>
      </c>
      <c r="J253" s="103" t="s">
        <v>355</v>
      </c>
      <c r="K253" s="103" t="s">
        <v>355</v>
      </c>
      <c r="L253" s="103" t="s">
        <v>355</v>
      </c>
      <c r="M253" s="115" t="s">
        <v>355</v>
      </c>
      <c r="N253" s="103" t="s">
        <v>355</v>
      </c>
      <c r="O253" s="115" t="s">
        <v>355</v>
      </c>
      <c r="P253" s="103" t="s">
        <v>355</v>
      </c>
      <c r="Q253" s="103" t="s">
        <v>355</v>
      </c>
      <c r="R253" s="103" t="s">
        <v>355</v>
      </c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</row>
    <row r="254" spans="1:44" x14ac:dyDescent="0.25">
      <c r="A254" s="145"/>
      <c r="B254" s="39" t="s">
        <v>271</v>
      </c>
      <c r="C254" s="23" t="s">
        <v>26</v>
      </c>
      <c r="D254" s="99">
        <v>233</v>
      </c>
      <c r="E254" s="99">
        <v>73</v>
      </c>
      <c r="F254" s="99">
        <v>164</v>
      </c>
      <c r="G254" s="99">
        <v>187</v>
      </c>
      <c r="H254" s="99">
        <v>57</v>
      </c>
      <c r="I254" s="99">
        <v>222</v>
      </c>
      <c r="J254" s="99">
        <v>207</v>
      </c>
      <c r="K254" s="99">
        <v>119</v>
      </c>
      <c r="L254" s="99">
        <v>266</v>
      </c>
      <c r="M254" s="99">
        <v>42</v>
      </c>
      <c r="N254" s="99">
        <v>141</v>
      </c>
      <c r="O254" s="99">
        <v>176</v>
      </c>
      <c r="P254" s="99">
        <v>141</v>
      </c>
      <c r="Q254" s="99">
        <v>121</v>
      </c>
      <c r="R254" s="99">
        <v>375</v>
      </c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</row>
    <row r="255" spans="1:44" x14ac:dyDescent="0.25">
      <c r="A255" s="145"/>
      <c r="B255" s="40" t="s">
        <v>274</v>
      </c>
      <c r="C255" s="23" t="s">
        <v>37</v>
      </c>
      <c r="D255" s="103" t="s">
        <v>355</v>
      </c>
      <c r="E255" s="103" t="s">
        <v>355</v>
      </c>
      <c r="F255" s="103" t="s">
        <v>355</v>
      </c>
      <c r="G255" s="103" t="s">
        <v>355</v>
      </c>
      <c r="H255" s="103" t="s">
        <v>355</v>
      </c>
      <c r="I255" s="103" t="s">
        <v>355</v>
      </c>
      <c r="J255" s="103" t="s">
        <v>355</v>
      </c>
      <c r="K255" s="103" t="s">
        <v>355</v>
      </c>
      <c r="L255" s="103" t="s">
        <v>355</v>
      </c>
      <c r="M255" s="115" t="s">
        <v>355</v>
      </c>
      <c r="N255" s="103" t="s">
        <v>355</v>
      </c>
      <c r="O255" s="115" t="s">
        <v>355</v>
      </c>
      <c r="P255" s="103" t="s">
        <v>355</v>
      </c>
      <c r="Q255" s="103" t="s">
        <v>355</v>
      </c>
      <c r="R255" s="103" t="s">
        <v>355</v>
      </c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</row>
    <row r="256" spans="1:44" x14ac:dyDescent="0.25">
      <c r="A256" s="146"/>
      <c r="B256" s="39" t="s">
        <v>271</v>
      </c>
      <c r="C256" s="23" t="s">
        <v>26</v>
      </c>
      <c r="D256" s="99">
        <v>264</v>
      </c>
      <c r="E256" s="99">
        <v>0</v>
      </c>
      <c r="F256" s="99">
        <v>164</v>
      </c>
      <c r="G256" s="99">
        <v>187</v>
      </c>
      <c r="H256" s="99">
        <v>57</v>
      </c>
      <c r="I256" s="99">
        <v>222</v>
      </c>
      <c r="J256" s="99">
        <v>207</v>
      </c>
      <c r="K256" s="99">
        <v>119</v>
      </c>
      <c r="L256" s="99">
        <v>266</v>
      </c>
      <c r="M256" s="99">
        <v>83</v>
      </c>
      <c r="N256" s="99">
        <v>141</v>
      </c>
      <c r="O256" s="99">
        <v>176</v>
      </c>
      <c r="P256" s="123">
        <v>141</v>
      </c>
      <c r="Q256" s="99">
        <v>121</v>
      </c>
      <c r="R256" s="99">
        <v>375</v>
      </c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</row>
    <row r="257" spans="1:44" x14ac:dyDescent="0.25">
      <c r="A257" s="133" t="s">
        <v>275</v>
      </c>
      <c r="B257" s="36" t="s">
        <v>276</v>
      </c>
      <c r="C257" s="23" t="s">
        <v>277</v>
      </c>
      <c r="D257" s="99">
        <v>11</v>
      </c>
      <c r="E257" s="99">
        <v>0</v>
      </c>
      <c r="F257" s="99">
        <v>7</v>
      </c>
      <c r="G257" s="99">
        <v>8</v>
      </c>
      <c r="H257" s="9">
        <v>4</v>
      </c>
      <c r="I257" s="99">
        <v>10</v>
      </c>
      <c r="J257" s="99">
        <v>10</v>
      </c>
      <c r="K257" s="99">
        <v>6</v>
      </c>
      <c r="L257" s="99">
        <v>12</v>
      </c>
      <c r="M257" s="99">
        <v>6</v>
      </c>
      <c r="N257" s="99">
        <v>6</v>
      </c>
      <c r="O257" s="99">
        <v>7</v>
      </c>
      <c r="P257" s="123">
        <v>8</v>
      </c>
      <c r="Q257" s="99">
        <v>5</v>
      </c>
      <c r="R257" s="99">
        <v>12</v>
      </c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</row>
    <row r="258" spans="1:44" x14ac:dyDescent="0.25">
      <c r="A258" s="133"/>
      <c r="B258" s="36" t="s">
        <v>278</v>
      </c>
      <c r="C258" s="23" t="s">
        <v>210</v>
      </c>
      <c r="D258" s="99">
        <v>264</v>
      </c>
      <c r="E258" s="99">
        <v>0</v>
      </c>
      <c r="F258" s="99">
        <v>164</v>
      </c>
      <c r="G258" s="99">
        <v>217</v>
      </c>
      <c r="H258" s="9">
        <v>57</v>
      </c>
      <c r="I258" s="99">
        <v>222</v>
      </c>
      <c r="J258" s="99">
        <v>207</v>
      </c>
      <c r="K258" s="99">
        <v>119</v>
      </c>
      <c r="L258" s="99">
        <v>266</v>
      </c>
      <c r="M258" s="99">
        <v>83</v>
      </c>
      <c r="N258" s="99">
        <v>166</v>
      </c>
      <c r="O258" s="99">
        <v>176</v>
      </c>
      <c r="P258" s="123">
        <v>191</v>
      </c>
      <c r="Q258" s="99">
        <v>121</v>
      </c>
      <c r="R258" s="99">
        <v>348</v>
      </c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</row>
    <row r="259" spans="1:44" x14ac:dyDescent="0.25">
      <c r="A259" s="133"/>
      <c r="B259" s="36" t="s">
        <v>279</v>
      </c>
      <c r="C259" s="23" t="s">
        <v>277</v>
      </c>
      <c r="D259" s="99">
        <v>0</v>
      </c>
      <c r="E259" s="99">
        <v>0</v>
      </c>
      <c r="F259" s="99">
        <v>0</v>
      </c>
      <c r="G259" s="99">
        <v>1</v>
      </c>
      <c r="H259" s="9">
        <v>0</v>
      </c>
      <c r="I259" s="99">
        <v>1</v>
      </c>
      <c r="J259" s="99">
        <v>0</v>
      </c>
      <c r="K259" s="99">
        <v>0</v>
      </c>
      <c r="L259" s="99">
        <v>0</v>
      </c>
      <c r="M259" s="99">
        <v>0</v>
      </c>
      <c r="N259" s="99">
        <v>0</v>
      </c>
      <c r="O259" s="99">
        <v>0</v>
      </c>
      <c r="P259" s="123">
        <v>0</v>
      </c>
      <c r="Q259" s="99">
        <v>0</v>
      </c>
      <c r="R259" s="99">
        <v>2</v>
      </c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</row>
    <row r="260" spans="1:44" x14ac:dyDescent="0.25">
      <c r="A260" s="133"/>
      <c r="B260" s="36" t="s">
        <v>278</v>
      </c>
      <c r="C260" s="23" t="s">
        <v>210</v>
      </c>
      <c r="D260" s="99">
        <v>0</v>
      </c>
      <c r="E260" s="99">
        <v>0</v>
      </c>
      <c r="F260" s="99">
        <v>0</v>
      </c>
      <c r="G260" s="99">
        <v>25</v>
      </c>
      <c r="H260" s="9">
        <v>0</v>
      </c>
      <c r="I260" s="99">
        <v>11</v>
      </c>
      <c r="J260" s="99">
        <v>0</v>
      </c>
      <c r="K260" s="99">
        <v>0</v>
      </c>
      <c r="L260" s="99">
        <v>0</v>
      </c>
      <c r="M260" s="99">
        <v>0</v>
      </c>
      <c r="N260" s="99">
        <v>0</v>
      </c>
      <c r="O260" s="99">
        <v>0</v>
      </c>
      <c r="P260" s="123">
        <v>0</v>
      </c>
      <c r="Q260" s="99">
        <v>0</v>
      </c>
      <c r="R260" s="99">
        <v>27</v>
      </c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</row>
    <row r="261" spans="1:44" x14ac:dyDescent="0.25">
      <c r="A261" s="133"/>
      <c r="B261" s="36" t="s">
        <v>280</v>
      </c>
      <c r="C261" s="23" t="s">
        <v>277</v>
      </c>
      <c r="D261" s="99">
        <v>0</v>
      </c>
      <c r="E261" s="99">
        <v>0</v>
      </c>
      <c r="F261" s="99">
        <v>0</v>
      </c>
      <c r="G261" s="99">
        <v>0</v>
      </c>
      <c r="H261" s="9">
        <v>0</v>
      </c>
      <c r="I261" s="99">
        <v>0</v>
      </c>
      <c r="J261" s="99">
        <v>0</v>
      </c>
      <c r="K261" s="99">
        <v>0</v>
      </c>
      <c r="L261" s="99">
        <v>0</v>
      </c>
      <c r="M261" s="99">
        <v>0</v>
      </c>
      <c r="N261" s="99">
        <v>0</v>
      </c>
      <c r="O261" s="99">
        <v>0</v>
      </c>
      <c r="P261" s="123">
        <v>0</v>
      </c>
      <c r="Q261" s="99">
        <v>0</v>
      </c>
      <c r="R261" s="99">
        <v>0</v>
      </c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</row>
    <row r="262" spans="1:44" x14ac:dyDescent="0.25">
      <c r="A262" s="133"/>
      <c r="B262" s="36" t="s">
        <v>278</v>
      </c>
      <c r="C262" s="23" t="s">
        <v>210</v>
      </c>
      <c r="D262" s="99">
        <v>0</v>
      </c>
      <c r="E262" s="99">
        <v>0</v>
      </c>
      <c r="F262" s="99">
        <v>0</v>
      </c>
      <c r="G262" s="99">
        <v>0</v>
      </c>
      <c r="H262" s="9">
        <v>0</v>
      </c>
      <c r="I262" s="99">
        <v>0</v>
      </c>
      <c r="J262" s="99">
        <v>0</v>
      </c>
      <c r="K262" s="99">
        <v>0</v>
      </c>
      <c r="L262" s="99">
        <v>0</v>
      </c>
      <c r="M262" s="99">
        <v>0</v>
      </c>
      <c r="N262" s="99">
        <v>0</v>
      </c>
      <c r="O262" s="99">
        <v>0</v>
      </c>
      <c r="P262" s="123">
        <v>0</v>
      </c>
      <c r="Q262" s="99">
        <v>0</v>
      </c>
      <c r="R262" s="99">
        <v>0</v>
      </c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</row>
    <row r="263" spans="1:44" x14ac:dyDescent="0.25">
      <c r="A263" s="133"/>
      <c r="B263" s="36" t="s">
        <v>281</v>
      </c>
      <c r="C263" s="23" t="s">
        <v>277</v>
      </c>
      <c r="D263" s="99">
        <v>0</v>
      </c>
      <c r="E263" s="99">
        <v>0</v>
      </c>
      <c r="F263" s="99">
        <v>0</v>
      </c>
      <c r="G263" s="99">
        <v>0</v>
      </c>
      <c r="H263" s="9">
        <v>0</v>
      </c>
      <c r="I263" s="99">
        <v>0</v>
      </c>
      <c r="J263" s="99">
        <v>0</v>
      </c>
      <c r="K263" s="99">
        <v>0</v>
      </c>
      <c r="L263" s="99">
        <v>0</v>
      </c>
      <c r="M263" s="99">
        <v>0</v>
      </c>
      <c r="N263" s="99">
        <v>0</v>
      </c>
      <c r="O263" s="99">
        <v>0</v>
      </c>
      <c r="P263" s="123">
        <v>0</v>
      </c>
      <c r="Q263" s="99">
        <v>0</v>
      </c>
      <c r="R263" s="99">
        <v>0</v>
      </c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</row>
    <row r="264" spans="1:44" x14ac:dyDescent="0.25">
      <c r="A264" s="133"/>
      <c r="B264" s="41" t="s">
        <v>278</v>
      </c>
      <c r="C264" s="23" t="s">
        <v>210</v>
      </c>
      <c r="D264" s="99">
        <v>0</v>
      </c>
      <c r="E264" s="99">
        <v>0</v>
      </c>
      <c r="F264" s="99">
        <v>0</v>
      </c>
      <c r="G264" s="99">
        <v>0</v>
      </c>
      <c r="H264" s="9">
        <v>0</v>
      </c>
      <c r="I264" s="99">
        <v>0</v>
      </c>
      <c r="J264" s="99">
        <v>0</v>
      </c>
      <c r="K264" s="99">
        <v>0</v>
      </c>
      <c r="L264" s="99">
        <v>0</v>
      </c>
      <c r="M264" s="99">
        <v>0</v>
      </c>
      <c r="N264" s="99">
        <v>0</v>
      </c>
      <c r="O264" s="99">
        <v>0</v>
      </c>
      <c r="P264" s="123">
        <v>0</v>
      </c>
      <c r="Q264" s="99">
        <v>0</v>
      </c>
      <c r="R264" s="99">
        <v>0</v>
      </c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</row>
    <row r="265" spans="1:44" x14ac:dyDescent="0.25">
      <c r="A265" s="147" t="s">
        <v>282</v>
      </c>
      <c r="B265" s="148"/>
      <c r="C265" s="149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26"/>
      <c r="Q265" s="102"/>
      <c r="R265" s="102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</row>
    <row r="266" spans="1:44" x14ac:dyDescent="0.25">
      <c r="A266" s="150" t="s">
        <v>283</v>
      </c>
      <c r="B266" s="41" t="s">
        <v>284</v>
      </c>
      <c r="C266" s="4" t="s">
        <v>29</v>
      </c>
      <c r="D266" s="99">
        <v>3</v>
      </c>
      <c r="E266" s="99">
        <v>0</v>
      </c>
      <c r="F266" s="99">
        <v>2</v>
      </c>
      <c r="G266" s="99">
        <v>1</v>
      </c>
      <c r="H266" s="9">
        <v>1</v>
      </c>
      <c r="I266" s="99">
        <v>4</v>
      </c>
      <c r="J266" s="99">
        <v>3</v>
      </c>
      <c r="K266" s="99">
        <v>2</v>
      </c>
      <c r="L266" s="99">
        <v>2</v>
      </c>
      <c r="M266" s="99">
        <v>1</v>
      </c>
      <c r="N266" s="9">
        <v>2</v>
      </c>
      <c r="O266" s="99">
        <v>1</v>
      </c>
      <c r="P266" s="123">
        <v>2</v>
      </c>
      <c r="Q266" s="99">
        <v>1</v>
      </c>
      <c r="R266" s="99">
        <v>2</v>
      </c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</row>
    <row r="267" spans="1:44" x14ac:dyDescent="0.25">
      <c r="A267" s="151"/>
      <c r="B267" s="42" t="s">
        <v>285</v>
      </c>
      <c r="C267" s="4" t="s">
        <v>26</v>
      </c>
      <c r="D267" s="99">
        <v>79</v>
      </c>
      <c r="E267" s="99">
        <v>0</v>
      </c>
      <c r="F267" s="99">
        <v>46</v>
      </c>
      <c r="G267" s="99">
        <v>31</v>
      </c>
      <c r="H267" s="9">
        <v>20</v>
      </c>
      <c r="I267" s="99">
        <v>82</v>
      </c>
      <c r="J267" s="99">
        <v>62</v>
      </c>
      <c r="K267" s="99">
        <v>48</v>
      </c>
      <c r="L267" s="99">
        <v>51</v>
      </c>
      <c r="M267" s="99">
        <v>25</v>
      </c>
      <c r="N267" s="9">
        <v>58</v>
      </c>
      <c r="O267" s="99">
        <v>31</v>
      </c>
      <c r="P267" s="123">
        <v>57</v>
      </c>
      <c r="Q267" s="99">
        <v>30</v>
      </c>
      <c r="R267" s="99">
        <v>63</v>
      </c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</row>
    <row r="268" spans="1:44" x14ac:dyDescent="0.25">
      <c r="A268" s="151"/>
      <c r="B268" s="42" t="s">
        <v>52</v>
      </c>
      <c r="C268" s="4" t="s">
        <v>26</v>
      </c>
      <c r="D268" s="99">
        <v>0</v>
      </c>
      <c r="E268" s="99">
        <v>0</v>
      </c>
      <c r="F268" s="99">
        <v>0</v>
      </c>
      <c r="G268" s="99">
        <v>0</v>
      </c>
      <c r="H268" s="9">
        <v>0</v>
      </c>
      <c r="I268" s="99">
        <v>0</v>
      </c>
      <c r="J268" s="99">
        <v>0</v>
      </c>
      <c r="K268" s="99">
        <v>0</v>
      </c>
      <c r="L268" s="99">
        <v>0</v>
      </c>
      <c r="M268" s="99">
        <v>0</v>
      </c>
      <c r="N268" s="9">
        <v>0</v>
      </c>
      <c r="O268" s="99">
        <v>0</v>
      </c>
      <c r="P268" s="123">
        <v>0</v>
      </c>
      <c r="Q268" s="99">
        <v>0</v>
      </c>
      <c r="R268" s="99">
        <v>0</v>
      </c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</row>
    <row r="269" spans="1:44" x14ac:dyDescent="0.25">
      <c r="A269" s="151"/>
      <c r="B269" s="42" t="s">
        <v>286</v>
      </c>
      <c r="C269" s="4" t="s">
        <v>26</v>
      </c>
      <c r="D269" s="99">
        <v>0</v>
      </c>
      <c r="E269" s="99">
        <v>0</v>
      </c>
      <c r="F269" s="99">
        <v>0</v>
      </c>
      <c r="G269" s="99">
        <v>0</v>
      </c>
      <c r="H269" s="9">
        <v>0</v>
      </c>
      <c r="I269" s="99">
        <v>1</v>
      </c>
      <c r="J269" s="99">
        <v>0</v>
      </c>
      <c r="K269" s="99">
        <v>1</v>
      </c>
      <c r="L269" s="99">
        <v>0</v>
      </c>
      <c r="M269" s="99">
        <v>0</v>
      </c>
      <c r="N269" s="9">
        <v>0</v>
      </c>
      <c r="O269" s="99">
        <v>0</v>
      </c>
      <c r="P269" s="123">
        <v>0</v>
      </c>
      <c r="Q269" s="99">
        <v>0</v>
      </c>
      <c r="R269" s="99">
        <v>0</v>
      </c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</row>
    <row r="270" spans="1:44" x14ac:dyDescent="0.25">
      <c r="A270" s="151"/>
      <c r="B270" s="41" t="s">
        <v>287</v>
      </c>
      <c r="C270" s="4" t="s">
        <v>29</v>
      </c>
      <c r="D270" s="99">
        <v>2</v>
      </c>
      <c r="E270" s="99">
        <v>1</v>
      </c>
      <c r="F270" s="99">
        <v>1</v>
      </c>
      <c r="G270" s="99">
        <v>2</v>
      </c>
      <c r="H270" s="9">
        <v>0</v>
      </c>
      <c r="I270" s="99">
        <v>2</v>
      </c>
      <c r="J270" s="99">
        <v>2</v>
      </c>
      <c r="K270" s="99">
        <v>1</v>
      </c>
      <c r="L270" s="99">
        <v>2</v>
      </c>
      <c r="M270" s="99">
        <v>1</v>
      </c>
      <c r="N270" s="9">
        <v>1</v>
      </c>
      <c r="O270" s="99">
        <v>2</v>
      </c>
      <c r="P270" s="123">
        <v>2</v>
      </c>
      <c r="Q270" s="99">
        <v>1</v>
      </c>
      <c r="R270" s="99">
        <v>2</v>
      </c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</row>
    <row r="271" spans="1:44" x14ac:dyDescent="0.25">
      <c r="A271" s="151"/>
      <c r="B271" s="42" t="s">
        <v>285</v>
      </c>
      <c r="C271" s="4" t="s">
        <v>26</v>
      </c>
      <c r="D271" s="99">
        <v>59</v>
      </c>
      <c r="E271" s="99">
        <v>26</v>
      </c>
      <c r="F271" s="99">
        <v>32</v>
      </c>
      <c r="G271" s="99">
        <v>59</v>
      </c>
      <c r="H271" s="9">
        <v>0</v>
      </c>
      <c r="I271" s="99">
        <v>50</v>
      </c>
      <c r="J271" s="99">
        <v>54</v>
      </c>
      <c r="K271" s="99">
        <v>28</v>
      </c>
      <c r="L271" s="99">
        <v>59</v>
      </c>
      <c r="M271" s="99">
        <v>13</v>
      </c>
      <c r="N271" s="9">
        <v>32</v>
      </c>
      <c r="O271" s="99">
        <v>56</v>
      </c>
      <c r="P271" s="123">
        <v>48</v>
      </c>
      <c r="Q271" s="99">
        <v>27</v>
      </c>
      <c r="R271" s="99">
        <v>72</v>
      </c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</row>
    <row r="272" spans="1:44" x14ac:dyDescent="0.25">
      <c r="A272" s="151"/>
      <c r="B272" s="42" t="s">
        <v>52</v>
      </c>
      <c r="C272" s="4" t="s">
        <v>26</v>
      </c>
      <c r="D272" s="99">
        <v>0</v>
      </c>
      <c r="E272" s="99">
        <v>0</v>
      </c>
      <c r="F272" s="99">
        <v>0</v>
      </c>
      <c r="G272" s="99">
        <v>0</v>
      </c>
      <c r="H272" s="9">
        <v>0</v>
      </c>
      <c r="I272" s="99">
        <v>0</v>
      </c>
      <c r="J272" s="99">
        <v>0</v>
      </c>
      <c r="K272" s="99">
        <v>0</v>
      </c>
      <c r="L272" s="99">
        <v>0</v>
      </c>
      <c r="M272" s="99">
        <v>13</v>
      </c>
      <c r="N272" s="9">
        <v>0</v>
      </c>
      <c r="O272" s="99">
        <v>0</v>
      </c>
      <c r="P272" s="123">
        <v>0</v>
      </c>
      <c r="Q272" s="99">
        <v>0</v>
      </c>
      <c r="R272" s="99">
        <v>0</v>
      </c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</row>
    <row r="273" spans="1:44" x14ac:dyDescent="0.25">
      <c r="A273" s="151"/>
      <c r="B273" s="42" t="s">
        <v>286</v>
      </c>
      <c r="C273" s="4" t="s">
        <v>26</v>
      </c>
      <c r="D273" s="99">
        <v>0</v>
      </c>
      <c r="E273" s="99">
        <v>0</v>
      </c>
      <c r="F273" s="99">
        <v>0</v>
      </c>
      <c r="G273" s="99">
        <v>0</v>
      </c>
      <c r="H273" s="9">
        <v>0</v>
      </c>
      <c r="I273" s="99">
        <v>0</v>
      </c>
      <c r="J273" s="99">
        <v>0</v>
      </c>
      <c r="K273" s="99">
        <v>0</v>
      </c>
      <c r="L273" s="99">
        <v>1</v>
      </c>
      <c r="M273" s="99">
        <v>0</v>
      </c>
      <c r="N273" s="9">
        <v>1</v>
      </c>
      <c r="O273" s="99">
        <v>1</v>
      </c>
      <c r="P273" s="123">
        <v>0</v>
      </c>
      <c r="Q273" s="99">
        <v>0</v>
      </c>
      <c r="R273" s="99">
        <v>0</v>
      </c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</row>
    <row r="274" spans="1:44" x14ac:dyDescent="0.25">
      <c r="A274" s="151"/>
      <c r="B274" s="41" t="s">
        <v>288</v>
      </c>
      <c r="C274" s="4" t="s">
        <v>29</v>
      </c>
      <c r="D274" s="99">
        <v>3</v>
      </c>
      <c r="E274" s="99">
        <v>1</v>
      </c>
      <c r="F274" s="99">
        <v>3</v>
      </c>
      <c r="G274" s="99">
        <v>1</v>
      </c>
      <c r="H274" s="9">
        <v>1</v>
      </c>
      <c r="I274" s="99">
        <v>2</v>
      </c>
      <c r="J274" s="99">
        <v>3</v>
      </c>
      <c r="K274" s="99">
        <v>2</v>
      </c>
      <c r="L274" s="99">
        <v>3</v>
      </c>
      <c r="M274" s="99">
        <v>1</v>
      </c>
      <c r="N274" s="9">
        <v>1</v>
      </c>
      <c r="O274" s="99">
        <v>3</v>
      </c>
      <c r="P274" s="123">
        <v>1</v>
      </c>
      <c r="Q274" s="99">
        <v>1</v>
      </c>
      <c r="R274" s="99">
        <v>3</v>
      </c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</row>
    <row r="275" spans="1:44" x14ac:dyDescent="0.25">
      <c r="A275" s="151"/>
      <c r="B275" s="42" t="s">
        <v>285</v>
      </c>
      <c r="C275" s="4" t="s">
        <v>26</v>
      </c>
      <c r="D275" s="99">
        <v>56</v>
      </c>
      <c r="E275" s="99">
        <v>23</v>
      </c>
      <c r="F275" s="99">
        <v>62</v>
      </c>
      <c r="G275" s="99">
        <v>30</v>
      </c>
      <c r="H275" s="9">
        <v>8</v>
      </c>
      <c r="I275" s="99">
        <v>38</v>
      </c>
      <c r="J275" s="99">
        <v>51</v>
      </c>
      <c r="K275" s="99">
        <v>27</v>
      </c>
      <c r="L275" s="99">
        <v>51</v>
      </c>
      <c r="M275" s="99">
        <v>17</v>
      </c>
      <c r="N275" s="9">
        <v>28</v>
      </c>
      <c r="O275" s="99">
        <v>63</v>
      </c>
      <c r="P275" s="123">
        <v>12</v>
      </c>
      <c r="Q275" s="99">
        <v>32</v>
      </c>
      <c r="R275" s="99">
        <v>80</v>
      </c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</row>
    <row r="276" spans="1:44" x14ac:dyDescent="0.25">
      <c r="A276" s="151"/>
      <c r="B276" s="42" t="s">
        <v>52</v>
      </c>
      <c r="C276" s="4" t="s">
        <v>26</v>
      </c>
      <c r="D276" s="99">
        <v>15</v>
      </c>
      <c r="E276" s="99">
        <v>0</v>
      </c>
      <c r="F276" s="99">
        <v>14</v>
      </c>
      <c r="G276" s="99">
        <v>0</v>
      </c>
      <c r="H276" s="9">
        <v>8</v>
      </c>
      <c r="I276" s="99">
        <v>15</v>
      </c>
      <c r="J276" s="99">
        <v>16</v>
      </c>
      <c r="K276" s="99">
        <v>10</v>
      </c>
      <c r="L276" s="99">
        <v>28</v>
      </c>
      <c r="M276" s="99">
        <v>0</v>
      </c>
      <c r="N276" s="9">
        <v>0</v>
      </c>
      <c r="O276" s="99">
        <v>19</v>
      </c>
      <c r="P276" s="123">
        <v>12</v>
      </c>
      <c r="Q276" s="99">
        <v>1</v>
      </c>
      <c r="R276" s="99">
        <v>15</v>
      </c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</row>
    <row r="277" spans="1:44" x14ac:dyDescent="0.25">
      <c r="A277" s="151"/>
      <c r="B277" s="42" t="s">
        <v>286</v>
      </c>
      <c r="C277" s="4" t="s">
        <v>26</v>
      </c>
      <c r="D277" s="99">
        <v>0</v>
      </c>
      <c r="E277" s="99">
        <v>0</v>
      </c>
      <c r="F277" s="99">
        <v>0</v>
      </c>
      <c r="G277" s="99">
        <v>0</v>
      </c>
      <c r="H277" s="9">
        <v>0</v>
      </c>
      <c r="I277" s="99">
        <v>0</v>
      </c>
      <c r="J277" s="99">
        <v>1</v>
      </c>
      <c r="K277" s="99">
        <v>1</v>
      </c>
      <c r="L277" s="99">
        <v>0</v>
      </c>
      <c r="M277" s="99">
        <v>0</v>
      </c>
      <c r="N277" s="9">
        <v>0</v>
      </c>
      <c r="O277" s="99">
        <v>1</v>
      </c>
      <c r="P277" s="123">
        <v>0</v>
      </c>
      <c r="Q277" s="99">
        <v>0</v>
      </c>
      <c r="R277" s="99">
        <v>1</v>
      </c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</row>
    <row r="278" spans="1:44" x14ac:dyDescent="0.25">
      <c r="A278" s="151"/>
      <c r="B278" s="41" t="s">
        <v>289</v>
      </c>
      <c r="C278" s="4" t="s">
        <v>29</v>
      </c>
      <c r="D278" s="99">
        <v>3</v>
      </c>
      <c r="E278" s="99">
        <v>1</v>
      </c>
      <c r="F278" s="99">
        <v>1</v>
      </c>
      <c r="G278" s="99">
        <v>3</v>
      </c>
      <c r="H278" s="9">
        <v>1</v>
      </c>
      <c r="I278" s="99">
        <v>3</v>
      </c>
      <c r="J278" s="99">
        <v>2</v>
      </c>
      <c r="K278" s="99">
        <v>1</v>
      </c>
      <c r="L278" s="99">
        <v>3</v>
      </c>
      <c r="M278" s="99">
        <v>1</v>
      </c>
      <c r="N278" s="9">
        <v>1</v>
      </c>
      <c r="O278" s="99">
        <v>1</v>
      </c>
      <c r="P278" s="123">
        <v>1</v>
      </c>
      <c r="Q278" s="99">
        <v>2</v>
      </c>
      <c r="R278" s="99">
        <v>4</v>
      </c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</row>
    <row r="279" spans="1:44" x14ac:dyDescent="0.25">
      <c r="A279" s="151"/>
      <c r="B279" s="42" t="s">
        <v>285</v>
      </c>
      <c r="C279" s="4" t="s">
        <v>26</v>
      </c>
      <c r="D279" s="99">
        <v>70</v>
      </c>
      <c r="E279" s="99">
        <v>24</v>
      </c>
      <c r="F279" s="99">
        <v>24</v>
      </c>
      <c r="G279" s="99">
        <v>68</v>
      </c>
      <c r="H279" s="9">
        <v>13</v>
      </c>
      <c r="I279" s="99">
        <v>63</v>
      </c>
      <c r="J279" s="99">
        <v>40</v>
      </c>
      <c r="K279" s="99">
        <v>16</v>
      </c>
      <c r="L279" s="99">
        <v>58</v>
      </c>
      <c r="M279" s="99">
        <v>13</v>
      </c>
      <c r="N279" s="9">
        <v>36</v>
      </c>
      <c r="O279" s="99">
        <v>26</v>
      </c>
      <c r="P279" s="123">
        <v>24</v>
      </c>
      <c r="Q279" s="99">
        <v>32</v>
      </c>
      <c r="R279" s="99">
        <v>101</v>
      </c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</row>
    <row r="280" spans="1:44" x14ac:dyDescent="0.25">
      <c r="A280" s="151"/>
      <c r="B280" s="42" t="s">
        <v>52</v>
      </c>
      <c r="C280" s="4" t="s">
        <v>26</v>
      </c>
      <c r="D280" s="99">
        <v>16</v>
      </c>
      <c r="E280" s="99">
        <v>0</v>
      </c>
      <c r="F280" s="99">
        <v>0</v>
      </c>
      <c r="G280" s="99">
        <v>15</v>
      </c>
      <c r="H280" s="9">
        <v>13</v>
      </c>
      <c r="I280" s="99">
        <v>27</v>
      </c>
      <c r="J280" s="99">
        <v>13</v>
      </c>
      <c r="K280" s="99">
        <v>0</v>
      </c>
      <c r="L280" s="99">
        <v>15</v>
      </c>
      <c r="M280" s="99">
        <v>13</v>
      </c>
      <c r="N280" s="9">
        <v>0</v>
      </c>
      <c r="O280" s="99">
        <v>0</v>
      </c>
      <c r="P280" s="123">
        <v>0</v>
      </c>
      <c r="Q280" s="99">
        <v>12</v>
      </c>
      <c r="R280" s="99">
        <v>30</v>
      </c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</row>
    <row r="281" spans="1:44" x14ac:dyDescent="0.25">
      <c r="A281" s="151"/>
      <c r="B281" s="42" t="s">
        <v>286</v>
      </c>
      <c r="C281" s="4" t="s">
        <v>26</v>
      </c>
      <c r="D281" s="99">
        <v>0</v>
      </c>
      <c r="E281" s="99">
        <v>0</v>
      </c>
      <c r="F281" s="99">
        <v>0</v>
      </c>
      <c r="G281" s="99">
        <v>0</v>
      </c>
      <c r="H281" s="9">
        <v>0</v>
      </c>
      <c r="I281" s="99">
        <v>3</v>
      </c>
      <c r="J281" s="99">
        <v>1</v>
      </c>
      <c r="K281" s="99">
        <v>0</v>
      </c>
      <c r="L281" s="99">
        <v>1</v>
      </c>
      <c r="M281" s="99">
        <v>1</v>
      </c>
      <c r="N281" s="9">
        <v>0</v>
      </c>
      <c r="O281" s="99">
        <v>0</v>
      </c>
      <c r="P281" s="123">
        <v>0</v>
      </c>
      <c r="Q281" s="99">
        <v>1</v>
      </c>
      <c r="R281" s="99">
        <v>1</v>
      </c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</row>
    <row r="282" spans="1:44" ht="15" customHeight="1" x14ac:dyDescent="0.25">
      <c r="A282" s="152"/>
      <c r="B282" s="61" t="s">
        <v>1200</v>
      </c>
      <c r="C282" s="4" t="s">
        <v>29</v>
      </c>
      <c r="D282" s="99">
        <v>0</v>
      </c>
      <c r="E282" s="99">
        <v>0</v>
      </c>
      <c r="F282" s="99">
        <v>0</v>
      </c>
      <c r="G282" s="99">
        <v>0</v>
      </c>
      <c r="H282" s="9">
        <v>1</v>
      </c>
      <c r="I282" s="99">
        <v>0</v>
      </c>
      <c r="J282" s="99">
        <v>0</v>
      </c>
      <c r="K282" s="99">
        <v>0</v>
      </c>
      <c r="L282" s="99">
        <v>0</v>
      </c>
      <c r="M282" s="99">
        <v>2</v>
      </c>
      <c r="N282" s="9">
        <v>0</v>
      </c>
      <c r="O282" s="99">
        <v>0</v>
      </c>
      <c r="P282" s="123">
        <v>0</v>
      </c>
      <c r="Q282" s="99">
        <v>0</v>
      </c>
      <c r="R282" s="99">
        <v>0</v>
      </c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</row>
    <row r="283" spans="1:44" x14ac:dyDescent="0.25">
      <c r="A283" s="152"/>
      <c r="B283" s="42" t="s">
        <v>285</v>
      </c>
      <c r="C283" s="4"/>
      <c r="D283" s="99">
        <v>0</v>
      </c>
      <c r="E283" s="99">
        <v>0</v>
      </c>
      <c r="F283" s="99">
        <v>0</v>
      </c>
      <c r="G283" s="99">
        <v>0</v>
      </c>
      <c r="H283" s="9">
        <v>16</v>
      </c>
      <c r="I283" s="99">
        <v>0</v>
      </c>
      <c r="J283" s="99">
        <v>0</v>
      </c>
      <c r="K283" s="99">
        <v>0</v>
      </c>
      <c r="L283" s="99">
        <v>0</v>
      </c>
      <c r="M283" s="99">
        <v>15</v>
      </c>
      <c r="N283" s="9">
        <v>0</v>
      </c>
      <c r="O283" s="99">
        <v>0</v>
      </c>
      <c r="P283" s="123">
        <v>0</v>
      </c>
      <c r="Q283" s="99">
        <v>0</v>
      </c>
      <c r="R283" s="99">
        <v>0</v>
      </c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</row>
    <row r="284" spans="1:44" x14ac:dyDescent="0.25">
      <c r="A284" s="152"/>
      <c r="B284" s="42" t="s">
        <v>52</v>
      </c>
      <c r="C284" s="4"/>
      <c r="D284" s="99">
        <v>0</v>
      </c>
      <c r="E284" s="99">
        <v>0</v>
      </c>
      <c r="F284" s="99">
        <v>0</v>
      </c>
      <c r="G284" s="99">
        <v>0</v>
      </c>
      <c r="H284" s="9">
        <v>0</v>
      </c>
      <c r="I284" s="99">
        <v>0</v>
      </c>
      <c r="J284" s="99">
        <v>0</v>
      </c>
      <c r="K284" s="99">
        <v>0</v>
      </c>
      <c r="L284" s="99">
        <v>0</v>
      </c>
      <c r="M284" s="99">
        <v>15</v>
      </c>
      <c r="N284" s="9">
        <v>0</v>
      </c>
      <c r="O284" s="99">
        <v>0</v>
      </c>
      <c r="P284" s="123">
        <v>0</v>
      </c>
      <c r="Q284" s="99">
        <v>0</v>
      </c>
      <c r="R284" s="99">
        <v>0</v>
      </c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</row>
    <row r="285" spans="1:44" x14ac:dyDescent="0.25">
      <c r="A285" s="153"/>
      <c r="B285" s="42" t="s">
        <v>286</v>
      </c>
      <c r="C285" s="4"/>
      <c r="D285" s="99">
        <v>0</v>
      </c>
      <c r="E285" s="99">
        <v>0</v>
      </c>
      <c r="F285" s="99">
        <v>0</v>
      </c>
      <c r="G285" s="99">
        <v>0</v>
      </c>
      <c r="H285" s="9">
        <v>0</v>
      </c>
      <c r="I285" s="99">
        <v>0</v>
      </c>
      <c r="J285" s="99">
        <v>0</v>
      </c>
      <c r="K285" s="99">
        <v>0</v>
      </c>
      <c r="L285" s="99">
        <v>0</v>
      </c>
      <c r="M285" s="99">
        <v>3</v>
      </c>
      <c r="N285" s="9">
        <v>0</v>
      </c>
      <c r="O285" s="99">
        <v>0</v>
      </c>
      <c r="P285" s="123">
        <v>0</v>
      </c>
      <c r="Q285" s="99">
        <v>0</v>
      </c>
      <c r="R285" s="99">
        <v>0</v>
      </c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</row>
    <row r="286" spans="1:44" x14ac:dyDescent="0.25">
      <c r="A286" s="144" t="s">
        <v>290</v>
      </c>
      <c r="B286" s="42" t="s">
        <v>1199</v>
      </c>
      <c r="C286" s="4" t="s">
        <v>29</v>
      </c>
      <c r="D286" s="99">
        <v>11</v>
      </c>
      <c r="E286" s="99">
        <v>1</v>
      </c>
      <c r="F286" s="99">
        <v>7</v>
      </c>
      <c r="G286" s="99">
        <v>9</v>
      </c>
      <c r="H286" s="9">
        <v>4</v>
      </c>
      <c r="I286" s="99">
        <v>11</v>
      </c>
      <c r="J286" s="99">
        <v>10</v>
      </c>
      <c r="K286" s="99">
        <v>6</v>
      </c>
      <c r="L286" s="99">
        <v>12</v>
      </c>
      <c r="M286" s="99">
        <v>6</v>
      </c>
      <c r="N286" s="9">
        <v>6</v>
      </c>
      <c r="O286" s="99">
        <v>7</v>
      </c>
      <c r="P286" s="123">
        <v>8</v>
      </c>
      <c r="Q286" s="99">
        <v>5</v>
      </c>
      <c r="R286" s="99">
        <v>0</v>
      </c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</row>
    <row r="287" spans="1:44" x14ac:dyDescent="0.25">
      <c r="A287" s="154"/>
      <c r="B287" s="42" t="s">
        <v>291</v>
      </c>
      <c r="C287" s="4" t="s">
        <v>32</v>
      </c>
      <c r="D287" s="99">
        <v>172.9</v>
      </c>
      <c r="E287" s="99">
        <v>40.799999999999997</v>
      </c>
      <c r="F287" s="99">
        <v>109.9</v>
      </c>
      <c r="G287" s="99">
        <v>163</v>
      </c>
      <c r="H287" s="9">
        <v>60.1</v>
      </c>
      <c r="I287" s="99">
        <v>192.5</v>
      </c>
      <c r="J287" s="99">
        <v>162.9</v>
      </c>
      <c r="K287" s="99">
        <v>86.9</v>
      </c>
      <c r="L287" s="99">
        <v>156</v>
      </c>
      <c r="M287" s="99">
        <v>68.8</v>
      </c>
      <c r="N287" s="9">
        <v>116</v>
      </c>
      <c r="O287" s="99">
        <v>77</v>
      </c>
      <c r="P287" s="123">
        <v>152.80000000000001</v>
      </c>
      <c r="Q287" s="99">
        <v>52.7</v>
      </c>
      <c r="R287" s="99">
        <v>192.2</v>
      </c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</row>
    <row r="288" spans="1:44" x14ac:dyDescent="0.25">
      <c r="A288" s="154"/>
      <c r="B288" s="42" t="s">
        <v>292</v>
      </c>
      <c r="C288" s="4" t="s">
        <v>29</v>
      </c>
      <c r="D288" s="99">
        <v>264</v>
      </c>
      <c r="E288" s="99">
        <v>69</v>
      </c>
      <c r="F288" s="99">
        <v>164</v>
      </c>
      <c r="G288" s="99">
        <v>242</v>
      </c>
      <c r="H288" s="9">
        <v>120</v>
      </c>
      <c r="I288" s="99">
        <v>224</v>
      </c>
      <c r="J288" s="99">
        <v>239</v>
      </c>
      <c r="K288" s="99">
        <v>119</v>
      </c>
      <c r="L288" s="99">
        <v>278</v>
      </c>
      <c r="M288" s="99">
        <v>108</v>
      </c>
      <c r="N288" s="9">
        <v>166</v>
      </c>
      <c r="O288" s="99">
        <v>180</v>
      </c>
      <c r="P288" s="123">
        <v>200</v>
      </c>
      <c r="Q288" s="99">
        <v>120</v>
      </c>
      <c r="R288" s="99">
        <v>349</v>
      </c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</row>
    <row r="289" spans="1:44" x14ac:dyDescent="0.25">
      <c r="A289" s="154"/>
      <c r="B289" s="42" t="s">
        <v>293</v>
      </c>
      <c r="C289" s="4" t="s">
        <v>29</v>
      </c>
      <c r="D289" s="99">
        <v>11</v>
      </c>
      <c r="E289" s="99">
        <v>3</v>
      </c>
      <c r="F289" s="99">
        <v>7</v>
      </c>
      <c r="G289" s="99">
        <v>9</v>
      </c>
      <c r="H289" s="9">
        <v>4</v>
      </c>
      <c r="I289" s="99">
        <v>11</v>
      </c>
      <c r="J289" s="99">
        <v>10</v>
      </c>
      <c r="K289" s="99">
        <v>6</v>
      </c>
      <c r="L289" s="99">
        <v>12</v>
      </c>
      <c r="M289" s="99">
        <v>6</v>
      </c>
      <c r="N289" s="9">
        <v>6</v>
      </c>
      <c r="O289" s="99">
        <v>7</v>
      </c>
      <c r="P289" s="123">
        <v>8</v>
      </c>
      <c r="Q289" s="99">
        <v>5</v>
      </c>
      <c r="R289" s="99">
        <v>12</v>
      </c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</row>
    <row r="290" spans="1:44" x14ac:dyDescent="0.25">
      <c r="A290" s="154"/>
      <c r="B290" s="42" t="s">
        <v>294</v>
      </c>
      <c r="C290" s="23" t="s">
        <v>295</v>
      </c>
      <c r="D290" s="99">
        <v>550.01</v>
      </c>
      <c r="E290" s="99">
        <v>154</v>
      </c>
      <c r="F290" s="99">
        <v>322</v>
      </c>
      <c r="G290" s="99">
        <v>434.1</v>
      </c>
      <c r="H290" s="9">
        <v>225</v>
      </c>
      <c r="I290" s="99">
        <v>524.29999999999995</v>
      </c>
      <c r="J290" s="99">
        <v>502.4</v>
      </c>
      <c r="K290" s="99">
        <v>353.9</v>
      </c>
      <c r="L290" s="99">
        <v>560.79999999999995</v>
      </c>
      <c r="M290" s="99">
        <v>292.89999999999998</v>
      </c>
      <c r="N290" s="9">
        <v>376</v>
      </c>
      <c r="O290" s="99">
        <v>290</v>
      </c>
      <c r="P290" s="123">
        <v>409.6</v>
      </c>
      <c r="Q290" s="99">
        <v>246.5</v>
      </c>
      <c r="R290" s="99">
        <v>636.4</v>
      </c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</row>
    <row r="291" spans="1:44" x14ac:dyDescent="0.25">
      <c r="A291" s="154"/>
      <c r="B291" s="42" t="s">
        <v>296</v>
      </c>
      <c r="C291" s="23" t="s">
        <v>29</v>
      </c>
      <c r="D291" s="99">
        <v>11</v>
      </c>
      <c r="E291" s="99">
        <v>0</v>
      </c>
      <c r="F291" s="99">
        <v>7</v>
      </c>
      <c r="G291" s="99">
        <v>8</v>
      </c>
      <c r="H291" s="9">
        <v>4</v>
      </c>
      <c r="I291" s="99">
        <v>10</v>
      </c>
      <c r="J291" s="99">
        <v>10</v>
      </c>
      <c r="K291" s="99">
        <v>6</v>
      </c>
      <c r="L291" s="99">
        <v>12</v>
      </c>
      <c r="M291" s="99">
        <v>6</v>
      </c>
      <c r="N291" s="9">
        <v>4</v>
      </c>
      <c r="O291" s="99">
        <v>7</v>
      </c>
      <c r="P291" s="123">
        <v>8</v>
      </c>
      <c r="Q291" s="99">
        <v>5</v>
      </c>
      <c r="R291" s="99">
        <v>12</v>
      </c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</row>
    <row r="292" spans="1:44" x14ac:dyDescent="0.25">
      <c r="A292" s="154"/>
      <c r="B292" s="42" t="s">
        <v>297</v>
      </c>
      <c r="C292" s="23" t="s">
        <v>29</v>
      </c>
      <c r="D292" s="99">
        <v>264</v>
      </c>
      <c r="E292" s="99">
        <v>66</v>
      </c>
      <c r="F292" s="99">
        <v>164</v>
      </c>
      <c r="G292" s="99">
        <v>217</v>
      </c>
      <c r="H292" s="9">
        <v>110</v>
      </c>
      <c r="I292" s="99">
        <v>224</v>
      </c>
      <c r="J292" s="99">
        <v>239</v>
      </c>
      <c r="K292" s="99">
        <v>119</v>
      </c>
      <c r="L292" s="99">
        <v>268</v>
      </c>
      <c r="M292" s="99">
        <v>108</v>
      </c>
      <c r="N292" s="9">
        <v>166</v>
      </c>
      <c r="O292" s="99">
        <v>180</v>
      </c>
      <c r="P292" s="123">
        <v>200</v>
      </c>
      <c r="Q292" s="99">
        <v>120</v>
      </c>
      <c r="R292" s="99">
        <v>307</v>
      </c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</row>
    <row r="293" spans="1:44" x14ac:dyDescent="0.25">
      <c r="A293" s="154"/>
      <c r="B293" s="42" t="s">
        <v>298</v>
      </c>
      <c r="C293" s="23" t="s">
        <v>295</v>
      </c>
      <c r="D293" s="99">
        <v>449.56</v>
      </c>
      <c r="E293" s="99">
        <v>0</v>
      </c>
      <c r="F293" s="99">
        <v>294</v>
      </c>
      <c r="G293" s="99">
        <v>393.4</v>
      </c>
      <c r="H293" s="9">
        <v>140.30000000000001</v>
      </c>
      <c r="I293" s="99">
        <v>365.5</v>
      </c>
      <c r="J293" s="99">
        <v>455.4</v>
      </c>
      <c r="K293" s="99">
        <v>256.60000000000002</v>
      </c>
      <c r="L293" s="99">
        <v>499</v>
      </c>
      <c r="M293" s="99">
        <v>286.3</v>
      </c>
      <c r="N293" s="9">
        <v>191.1</v>
      </c>
      <c r="O293" s="99">
        <v>248.3</v>
      </c>
      <c r="P293" s="123">
        <v>384</v>
      </c>
      <c r="Q293" s="99">
        <v>174.5</v>
      </c>
      <c r="R293" s="99">
        <v>556.4</v>
      </c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</row>
    <row r="294" spans="1:44" x14ac:dyDescent="0.25">
      <c r="A294" s="154"/>
      <c r="B294" s="42" t="s">
        <v>299</v>
      </c>
      <c r="C294" s="23" t="s">
        <v>29</v>
      </c>
      <c r="D294" s="99">
        <v>11</v>
      </c>
      <c r="E294" s="99">
        <v>3</v>
      </c>
      <c r="F294" s="99">
        <v>7</v>
      </c>
      <c r="G294" s="99">
        <v>8</v>
      </c>
      <c r="H294" s="9">
        <v>4</v>
      </c>
      <c r="I294" s="99">
        <v>11</v>
      </c>
      <c r="J294" s="99">
        <v>10</v>
      </c>
      <c r="K294" s="99">
        <v>6</v>
      </c>
      <c r="L294" s="99">
        <v>12</v>
      </c>
      <c r="M294" s="99">
        <v>0</v>
      </c>
      <c r="N294" s="9">
        <v>6</v>
      </c>
      <c r="O294" s="99">
        <v>7</v>
      </c>
      <c r="P294" s="123">
        <v>8</v>
      </c>
      <c r="Q294" s="99">
        <v>5</v>
      </c>
      <c r="R294" s="99">
        <v>12</v>
      </c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</row>
    <row r="295" spans="1:44" ht="30" x14ac:dyDescent="0.25">
      <c r="A295" s="155"/>
      <c r="B295" s="43" t="s">
        <v>300</v>
      </c>
      <c r="C295" s="23" t="s">
        <v>29</v>
      </c>
      <c r="D295" s="104">
        <v>0</v>
      </c>
      <c r="E295" s="104">
        <v>0</v>
      </c>
      <c r="F295" s="104">
        <v>0</v>
      </c>
      <c r="G295" s="104">
        <v>0</v>
      </c>
      <c r="H295" s="8">
        <v>0</v>
      </c>
      <c r="I295" s="104">
        <v>1</v>
      </c>
      <c r="J295" s="104">
        <v>0</v>
      </c>
      <c r="K295" s="104">
        <v>0</v>
      </c>
      <c r="L295" s="104">
        <v>0</v>
      </c>
      <c r="M295" s="116">
        <v>0</v>
      </c>
      <c r="N295" s="8">
        <v>0</v>
      </c>
      <c r="O295" s="104">
        <v>2</v>
      </c>
      <c r="P295" s="123">
        <v>1</v>
      </c>
      <c r="Q295" s="104">
        <v>0</v>
      </c>
      <c r="R295" s="104">
        <v>0</v>
      </c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</row>
    <row r="296" spans="1:44" x14ac:dyDescent="0.25">
      <c r="A296" s="133" t="s">
        <v>301</v>
      </c>
      <c r="B296" s="42" t="s">
        <v>302</v>
      </c>
      <c r="C296" s="23" t="s">
        <v>303</v>
      </c>
      <c r="D296" s="103">
        <v>7</v>
      </c>
      <c r="E296" s="103">
        <v>7</v>
      </c>
      <c r="F296" s="103">
        <v>8</v>
      </c>
      <c r="G296" s="103">
        <v>10</v>
      </c>
      <c r="H296" s="103">
        <v>9</v>
      </c>
      <c r="I296" s="103">
        <v>9</v>
      </c>
      <c r="J296" s="103">
        <v>8</v>
      </c>
      <c r="K296" s="103">
        <v>9</v>
      </c>
      <c r="L296" s="103">
        <v>10</v>
      </c>
      <c r="M296" s="115">
        <v>7</v>
      </c>
      <c r="N296" s="103">
        <v>9</v>
      </c>
      <c r="O296" s="103">
        <v>8</v>
      </c>
      <c r="P296" s="103">
        <v>8</v>
      </c>
      <c r="Q296" s="103">
        <v>8</v>
      </c>
      <c r="R296" s="103">
        <v>9</v>
      </c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</row>
    <row r="297" spans="1:44" x14ac:dyDescent="0.25">
      <c r="A297" s="133"/>
      <c r="B297" s="42" t="s">
        <v>304</v>
      </c>
      <c r="C297" s="23" t="s">
        <v>303</v>
      </c>
      <c r="D297" s="103">
        <v>7</v>
      </c>
      <c r="E297" s="103">
        <v>10</v>
      </c>
      <c r="F297" s="103">
        <v>10</v>
      </c>
      <c r="G297" s="103">
        <v>10</v>
      </c>
      <c r="H297" s="103">
        <v>7</v>
      </c>
      <c r="I297" s="103">
        <v>8</v>
      </c>
      <c r="J297" s="103">
        <v>8</v>
      </c>
      <c r="K297" s="103">
        <v>8</v>
      </c>
      <c r="L297" s="103">
        <v>9</v>
      </c>
      <c r="M297" s="115">
        <v>6</v>
      </c>
      <c r="N297" s="103">
        <v>9</v>
      </c>
      <c r="O297" s="103">
        <v>9</v>
      </c>
      <c r="P297" s="103">
        <v>7</v>
      </c>
      <c r="Q297" s="103">
        <v>8</v>
      </c>
      <c r="R297" s="103">
        <v>10</v>
      </c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</row>
    <row r="298" spans="1:44" x14ac:dyDescent="0.25">
      <c r="A298" s="133"/>
      <c r="B298" s="42" t="s">
        <v>305</v>
      </c>
      <c r="C298" s="23" t="s">
        <v>303</v>
      </c>
      <c r="D298" s="103">
        <v>7</v>
      </c>
      <c r="E298" s="103">
        <v>10</v>
      </c>
      <c r="F298" s="103">
        <v>10</v>
      </c>
      <c r="G298" s="103">
        <v>10</v>
      </c>
      <c r="H298" s="103">
        <v>6</v>
      </c>
      <c r="I298" s="103">
        <v>9</v>
      </c>
      <c r="J298" s="103">
        <v>8</v>
      </c>
      <c r="K298" s="103">
        <v>8</v>
      </c>
      <c r="L298" s="103">
        <v>9</v>
      </c>
      <c r="M298" s="115">
        <v>6</v>
      </c>
      <c r="N298" s="103">
        <v>9</v>
      </c>
      <c r="O298" s="103">
        <v>9</v>
      </c>
      <c r="P298" s="103">
        <v>7</v>
      </c>
      <c r="Q298" s="103">
        <v>8</v>
      </c>
      <c r="R298" s="103">
        <v>10</v>
      </c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</row>
    <row r="299" spans="1:44" x14ac:dyDescent="0.25">
      <c r="A299" s="133"/>
      <c r="B299" s="42" t="s">
        <v>306</v>
      </c>
      <c r="C299" s="23" t="s">
        <v>303</v>
      </c>
      <c r="D299" s="103">
        <v>7</v>
      </c>
      <c r="E299" s="103">
        <v>10</v>
      </c>
      <c r="F299" s="103">
        <v>10</v>
      </c>
      <c r="G299" s="103">
        <v>10</v>
      </c>
      <c r="H299" s="103">
        <v>7</v>
      </c>
      <c r="I299" s="103">
        <v>9</v>
      </c>
      <c r="J299" s="103">
        <v>8</v>
      </c>
      <c r="K299" s="103">
        <v>9</v>
      </c>
      <c r="L299" s="103">
        <v>9</v>
      </c>
      <c r="M299" s="115">
        <v>6</v>
      </c>
      <c r="N299" s="103">
        <v>9</v>
      </c>
      <c r="O299" s="103">
        <v>8</v>
      </c>
      <c r="P299" s="103">
        <v>7</v>
      </c>
      <c r="Q299" s="103">
        <v>8</v>
      </c>
      <c r="R299" s="103">
        <v>10</v>
      </c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</row>
    <row r="300" spans="1:44" x14ac:dyDescent="0.25">
      <c r="A300" s="133"/>
      <c r="B300" s="42" t="s">
        <v>307</v>
      </c>
      <c r="C300" s="23" t="s">
        <v>303</v>
      </c>
      <c r="D300" s="103">
        <v>8</v>
      </c>
      <c r="E300" s="103">
        <v>8</v>
      </c>
      <c r="F300" s="103">
        <v>9</v>
      </c>
      <c r="G300" s="103">
        <v>10</v>
      </c>
      <c r="H300" s="103">
        <v>9</v>
      </c>
      <c r="I300" s="103">
        <v>10</v>
      </c>
      <c r="J300" s="103">
        <v>8</v>
      </c>
      <c r="K300" s="103">
        <v>8</v>
      </c>
      <c r="L300" s="103">
        <v>10</v>
      </c>
      <c r="M300" s="115">
        <v>9</v>
      </c>
      <c r="N300" s="103">
        <v>9</v>
      </c>
      <c r="O300" s="103">
        <v>6</v>
      </c>
      <c r="P300" s="103">
        <v>7</v>
      </c>
      <c r="Q300" s="103">
        <v>8</v>
      </c>
      <c r="R300" s="103">
        <v>10</v>
      </c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</row>
    <row r="301" spans="1:44" x14ac:dyDescent="0.25">
      <c r="A301" s="133"/>
      <c r="B301" s="42" t="s">
        <v>308</v>
      </c>
      <c r="C301" s="23" t="s">
        <v>303</v>
      </c>
      <c r="D301" s="103">
        <v>8</v>
      </c>
      <c r="E301" s="103">
        <v>10</v>
      </c>
      <c r="F301" s="103">
        <v>10</v>
      </c>
      <c r="G301" s="103">
        <v>10</v>
      </c>
      <c r="H301" s="103">
        <v>9</v>
      </c>
      <c r="I301" s="103">
        <v>10</v>
      </c>
      <c r="J301" s="103">
        <v>9</v>
      </c>
      <c r="K301" s="103">
        <v>10</v>
      </c>
      <c r="L301" s="103">
        <v>10</v>
      </c>
      <c r="M301" s="115">
        <v>10</v>
      </c>
      <c r="N301" s="103">
        <v>10</v>
      </c>
      <c r="O301" s="103">
        <v>8</v>
      </c>
      <c r="P301" s="103">
        <v>8</v>
      </c>
      <c r="Q301" s="103">
        <v>9</v>
      </c>
      <c r="R301" s="103">
        <v>10</v>
      </c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</row>
    <row r="302" spans="1:44" ht="30" x14ac:dyDescent="0.25">
      <c r="A302" s="133" t="s">
        <v>309</v>
      </c>
      <c r="B302" s="43" t="s">
        <v>310</v>
      </c>
      <c r="C302" s="23" t="s">
        <v>29</v>
      </c>
      <c r="D302" s="104">
        <v>11</v>
      </c>
      <c r="E302" s="104">
        <v>3</v>
      </c>
      <c r="F302" s="104">
        <v>7</v>
      </c>
      <c r="G302" s="104">
        <v>1</v>
      </c>
      <c r="H302" s="8">
        <v>4</v>
      </c>
      <c r="I302" s="104">
        <v>10</v>
      </c>
      <c r="J302" s="104">
        <v>1</v>
      </c>
      <c r="K302" s="104">
        <v>6</v>
      </c>
      <c r="L302" s="104">
        <v>10</v>
      </c>
      <c r="M302" s="116">
        <v>6</v>
      </c>
      <c r="N302" s="8">
        <v>6</v>
      </c>
      <c r="O302" s="104">
        <v>7</v>
      </c>
      <c r="P302" s="123">
        <v>8</v>
      </c>
      <c r="Q302" s="104">
        <v>5</v>
      </c>
      <c r="R302" s="104">
        <v>12</v>
      </c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</row>
    <row r="303" spans="1:44" x14ac:dyDescent="0.25">
      <c r="A303" s="133"/>
      <c r="B303" s="43" t="s">
        <v>311</v>
      </c>
      <c r="C303" s="23" t="s">
        <v>29</v>
      </c>
      <c r="D303" s="104">
        <v>11</v>
      </c>
      <c r="E303" s="104">
        <v>3</v>
      </c>
      <c r="F303" s="104">
        <v>7</v>
      </c>
      <c r="G303" s="104">
        <v>1</v>
      </c>
      <c r="H303" s="8">
        <v>4</v>
      </c>
      <c r="I303" s="104">
        <v>10</v>
      </c>
      <c r="J303" s="104">
        <v>1</v>
      </c>
      <c r="K303" s="104">
        <v>6</v>
      </c>
      <c r="L303" s="104">
        <v>12</v>
      </c>
      <c r="M303" s="116">
        <v>6</v>
      </c>
      <c r="N303" s="8">
        <v>6</v>
      </c>
      <c r="O303" s="104">
        <v>49</v>
      </c>
      <c r="P303" s="123">
        <v>8</v>
      </c>
      <c r="Q303" s="104">
        <v>5</v>
      </c>
      <c r="R303" s="104">
        <v>12</v>
      </c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</row>
    <row r="304" spans="1:44" x14ac:dyDescent="0.25">
      <c r="A304" s="133"/>
      <c r="B304" s="43" t="s">
        <v>312</v>
      </c>
      <c r="C304" s="23" t="s">
        <v>29</v>
      </c>
      <c r="D304" s="104">
        <v>11</v>
      </c>
      <c r="E304" s="104">
        <v>3</v>
      </c>
      <c r="F304" s="104">
        <v>7</v>
      </c>
      <c r="G304" s="104">
        <v>1</v>
      </c>
      <c r="H304" s="8">
        <v>4</v>
      </c>
      <c r="I304" s="104">
        <v>10</v>
      </c>
      <c r="J304" s="104">
        <v>1</v>
      </c>
      <c r="K304" s="104">
        <v>6</v>
      </c>
      <c r="L304" s="104">
        <v>12</v>
      </c>
      <c r="M304" s="116">
        <v>6</v>
      </c>
      <c r="N304" s="8">
        <v>6</v>
      </c>
      <c r="O304" s="104">
        <v>7</v>
      </c>
      <c r="P304" s="123">
        <v>8</v>
      </c>
      <c r="Q304" s="104">
        <v>5</v>
      </c>
      <c r="R304" s="104">
        <v>12</v>
      </c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</row>
    <row r="305" spans="1:44" x14ac:dyDescent="0.25">
      <c r="A305" s="133"/>
      <c r="B305" s="43" t="s">
        <v>313</v>
      </c>
      <c r="C305" s="23" t="s">
        <v>29</v>
      </c>
      <c r="D305" s="104">
        <v>11</v>
      </c>
      <c r="E305" s="104">
        <v>3</v>
      </c>
      <c r="F305" s="104">
        <v>7</v>
      </c>
      <c r="G305" s="104">
        <v>1</v>
      </c>
      <c r="H305" s="8">
        <v>4</v>
      </c>
      <c r="I305" s="104">
        <v>10</v>
      </c>
      <c r="J305" s="104">
        <v>1</v>
      </c>
      <c r="K305" s="104">
        <v>6</v>
      </c>
      <c r="L305" s="104">
        <v>12</v>
      </c>
      <c r="M305" s="116">
        <v>6</v>
      </c>
      <c r="N305" s="8">
        <v>6</v>
      </c>
      <c r="O305" s="104">
        <v>7</v>
      </c>
      <c r="P305" s="123">
        <v>8</v>
      </c>
      <c r="Q305" s="104">
        <v>5</v>
      </c>
      <c r="R305" s="104">
        <v>12</v>
      </c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</row>
    <row r="306" spans="1:44" x14ac:dyDescent="0.25">
      <c r="A306" s="133"/>
      <c r="B306" s="43" t="s">
        <v>314</v>
      </c>
      <c r="C306" s="23" t="s">
        <v>29</v>
      </c>
      <c r="D306" s="104">
        <v>8</v>
      </c>
      <c r="E306" s="104">
        <v>3</v>
      </c>
      <c r="F306" s="104">
        <v>7</v>
      </c>
      <c r="G306" s="104">
        <v>1</v>
      </c>
      <c r="H306" s="8">
        <v>3</v>
      </c>
      <c r="I306" s="104">
        <v>10</v>
      </c>
      <c r="J306" s="104">
        <v>1</v>
      </c>
      <c r="K306" s="104">
        <v>6</v>
      </c>
      <c r="L306" s="104">
        <v>10</v>
      </c>
      <c r="M306" s="116">
        <v>6</v>
      </c>
      <c r="N306" s="8">
        <v>6</v>
      </c>
      <c r="O306" s="104">
        <v>7</v>
      </c>
      <c r="P306" s="123">
        <v>8</v>
      </c>
      <c r="Q306" s="104">
        <v>5</v>
      </c>
      <c r="R306" s="104">
        <v>12</v>
      </c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</row>
    <row r="307" spans="1:44" x14ac:dyDescent="0.25">
      <c r="A307" s="133"/>
      <c r="B307" s="43" t="s">
        <v>315</v>
      </c>
      <c r="C307" s="23" t="s">
        <v>29</v>
      </c>
      <c r="D307" s="104">
        <v>11</v>
      </c>
      <c r="E307" s="104">
        <v>3</v>
      </c>
      <c r="F307" s="104">
        <v>7</v>
      </c>
      <c r="G307" s="104">
        <v>1</v>
      </c>
      <c r="H307" s="8">
        <v>4</v>
      </c>
      <c r="I307" s="104">
        <v>10</v>
      </c>
      <c r="J307" s="104">
        <v>1</v>
      </c>
      <c r="K307" s="104">
        <v>6</v>
      </c>
      <c r="L307" s="104">
        <v>12</v>
      </c>
      <c r="M307" s="116">
        <v>6</v>
      </c>
      <c r="N307" s="8">
        <v>6</v>
      </c>
      <c r="O307" s="104">
        <v>7</v>
      </c>
      <c r="P307" s="123">
        <v>8</v>
      </c>
      <c r="Q307" s="104">
        <v>5</v>
      </c>
      <c r="R307" s="104">
        <v>12</v>
      </c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</row>
    <row r="308" spans="1:44" x14ac:dyDescent="0.25">
      <c r="A308" s="133"/>
      <c r="B308" s="43" t="s">
        <v>316</v>
      </c>
      <c r="C308" s="23" t="s">
        <v>29</v>
      </c>
      <c r="D308" s="104">
        <v>11</v>
      </c>
      <c r="E308" s="104">
        <v>3</v>
      </c>
      <c r="F308" s="104">
        <v>7</v>
      </c>
      <c r="G308" s="104">
        <v>1</v>
      </c>
      <c r="H308" s="8">
        <v>4</v>
      </c>
      <c r="I308" s="104">
        <v>10</v>
      </c>
      <c r="J308" s="104">
        <v>1</v>
      </c>
      <c r="K308" s="104">
        <v>6</v>
      </c>
      <c r="L308" s="104">
        <v>10</v>
      </c>
      <c r="M308" s="116">
        <v>6</v>
      </c>
      <c r="N308" s="8">
        <v>6</v>
      </c>
      <c r="O308" s="104">
        <v>7</v>
      </c>
      <c r="P308" s="123">
        <v>8</v>
      </c>
      <c r="Q308" s="104">
        <v>5</v>
      </c>
      <c r="R308" s="104">
        <v>12</v>
      </c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</row>
    <row r="309" spans="1:44" x14ac:dyDescent="0.25">
      <c r="A309" s="133"/>
      <c r="B309" s="43" t="s">
        <v>317</v>
      </c>
      <c r="C309" s="23" t="s">
        <v>29</v>
      </c>
      <c r="D309" s="104">
        <v>8</v>
      </c>
      <c r="E309" s="104">
        <v>3</v>
      </c>
      <c r="F309" s="104">
        <v>7</v>
      </c>
      <c r="G309" s="104">
        <v>1</v>
      </c>
      <c r="H309" s="8">
        <v>3</v>
      </c>
      <c r="I309" s="104">
        <v>10</v>
      </c>
      <c r="J309" s="104">
        <v>1</v>
      </c>
      <c r="K309" s="104">
        <v>6</v>
      </c>
      <c r="L309" s="104">
        <v>10</v>
      </c>
      <c r="M309" s="116">
        <v>6</v>
      </c>
      <c r="N309" s="8">
        <v>6</v>
      </c>
      <c r="O309" s="104">
        <v>7</v>
      </c>
      <c r="P309" s="123">
        <v>8</v>
      </c>
      <c r="Q309" s="104">
        <v>5</v>
      </c>
      <c r="R309" s="104">
        <v>12</v>
      </c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</row>
    <row r="310" spans="1:44" x14ac:dyDescent="0.25">
      <c r="A310" s="133"/>
      <c r="B310" s="43" t="s">
        <v>318</v>
      </c>
      <c r="C310" s="23" t="s">
        <v>29</v>
      </c>
      <c r="D310" s="104">
        <v>11</v>
      </c>
      <c r="E310" s="104">
        <v>3</v>
      </c>
      <c r="F310" s="104">
        <v>7</v>
      </c>
      <c r="G310" s="104">
        <v>1</v>
      </c>
      <c r="H310" s="8">
        <v>4</v>
      </c>
      <c r="I310" s="104">
        <v>10</v>
      </c>
      <c r="J310" s="104">
        <v>1</v>
      </c>
      <c r="K310" s="104">
        <v>6</v>
      </c>
      <c r="L310" s="104">
        <v>12</v>
      </c>
      <c r="M310" s="116">
        <v>6</v>
      </c>
      <c r="N310" s="8">
        <v>6</v>
      </c>
      <c r="O310" s="104">
        <v>7</v>
      </c>
      <c r="P310" s="123">
        <v>8</v>
      </c>
      <c r="Q310" s="104">
        <v>5</v>
      </c>
      <c r="R310" s="104">
        <v>12</v>
      </c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</row>
    <row r="311" spans="1:44" x14ac:dyDescent="0.25">
      <c r="A311" s="133"/>
      <c r="B311" s="43" t="s">
        <v>319</v>
      </c>
      <c r="C311" s="23" t="s">
        <v>29</v>
      </c>
      <c r="D311" s="104">
        <v>11</v>
      </c>
      <c r="E311" s="104">
        <v>3</v>
      </c>
      <c r="F311" s="104">
        <v>7</v>
      </c>
      <c r="G311" s="104">
        <v>1</v>
      </c>
      <c r="H311" s="8">
        <v>4</v>
      </c>
      <c r="I311" s="104">
        <v>7</v>
      </c>
      <c r="J311" s="104">
        <v>1</v>
      </c>
      <c r="K311" s="104">
        <v>6</v>
      </c>
      <c r="L311" s="104">
        <v>12</v>
      </c>
      <c r="M311" s="116">
        <v>6</v>
      </c>
      <c r="N311" s="8">
        <v>0</v>
      </c>
      <c r="O311" s="104">
        <v>0</v>
      </c>
      <c r="P311" s="123">
        <v>8</v>
      </c>
      <c r="Q311" s="104">
        <v>5</v>
      </c>
      <c r="R311" s="104">
        <v>12</v>
      </c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</row>
    <row r="312" spans="1:44" x14ac:dyDescent="0.25">
      <c r="A312" s="133" t="s">
        <v>320</v>
      </c>
      <c r="B312" s="43" t="s">
        <v>321</v>
      </c>
      <c r="C312" s="23" t="s">
        <v>322</v>
      </c>
      <c r="D312" s="104">
        <v>1.1000000000000001</v>
      </c>
      <c r="E312" s="104">
        <v>4.3</v>
      </c>
      <c r="F312" s="104">
        <v>4.3</v>
      </c>
      <c r="G312" s="104">
        <v>1</v>
      </c>
      <c r="H312" s="8">
        <v>2</v>
      </c>
      <c r="I312" s="104">
        <v>1.1000000000000001</v>
      </c>
      <c r="J312" s="104">
        <v>3.4</v>
      </c>
      <c r="K312" s="104">
        <v>0.9</v>
      </c>
      <c r="L312" s="104">
        <v>0.9</v>
      </c>
      <c r="M312" s="116">
        <v>0.4</v>
      </c>
      <c r="N312" s="8">
        <v>4.4000000000000004</v>
      </c>
      <c r="O312" s="104">
        <v>1.8</v>
      </c>
      <c r="P312" s="123">
        <v>6.8</v>
      </c>
      <c r="Q312" s="104">
        <v>0.9</v>
      </c>
      <c r="R312" s="104">
        <v>4.8</v>
      </c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</row>
    <row r="313" spans="1:44" ht="30" x14ac:dyDescent="0.25">
      <c r="A313" s="133"/>
      <c r="B313" s="43" t="s">
        <v>323</v>
      </c>
      <c r="C313" s="23" t="s">
        <v>37</v>
      </c>
      <c r="D313" s="103" t="s">
        <v>355</v>
      </c>
      <c r="E313" s="103" t="s">
        <v>355</v>
      </c>
      <c r="F313" s="103" t="s">
        <v>355</v>
      </c>
      <c r="G313" s="103" t="s">
        <v>355</v>
      </c>
      <c r="H313" s="103" t="s">
        <v>355</v>
      </c>
      <c r="I313" s="103" t="s">
        <v>355</v>
      </c>
      <c r="J313" s="103" t="s">
        <v>355</v>
      </c>
      <c r="K313" s="103" t="s">
        <v>355</v>
      </c>
      <c r="L313" s="103" t="s">
        <v>355</v>
      </c>
      <c r="M313" s="115" t="s">
        <v>355</v>
      </c>
      <c r="N313" s="103" t="s">
        <v>355</v>
      </c>
      <c r="O313" s="115" t="s">
        <v>355</v>
      </c>
      <c r="P313" s="103" t="s">
        <v>355</v>
      </c>
      <c r="Q313" s="103" t="s">
        <v>355</v>
      </c>
      <c r="R313" s="103" t="s">
        <v>355</v>
      </c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</row>
    <row r="314" spans="1:44" x14ac:dyDescent="0.25">
      <c r="A314" s="133" t="s">
        <v>324</v>
      </c>
      <c r="B314" s="44" t="s">
        <v>325</v>
      </c>
      <c r="C314" s="23" t="s">
        <v>29</v>
      </c>
      <c r="D314" s="104">
        <v>11</v>
      </c>
      <c r="E314" s="104">
        <v>3</v>
      </c>
      <c r="F314" s="104">
        <v>7</v>
      </c>
      <c r="G314" s="104">
        <v>8</v>
      </c>
      <c r="H314" s="8">
        <v>4</v>
      </c>
      <c r="I314" s="104">
        <v>10</v>
      </c>
      <c r="J314" s="104">
        <v>10</v>
      </c>
      <c r="K314" s="104">
        <v>6</v>
      </c>
      <c r="L314" s="104">
        <v>12</v>
      </c>
      <c r="M314" s="116">
        <v>4</v>
      </c>
      <c r="N314" s="8">
        <v>6</v>
      </c>
      <c r="O314" s="104">
        <v>7</v>
      </c>
      <c r="P314" s="123">
        <v>8</v>
      </c>
      <c r="Q314" s="104">
        <v>5</v>
      </c>
      <c r="R314" s="104">
        <v>12</v>
      </c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</row>
    <row r="315" spans="1:44" x14ac:dyDescent="0.25">
      <c r="A315" s="133"/>
      <c r="B315" s="44" t="s">
        <v>326</v>
      </c>
      <c r="C315" s="23" t="s">
        <v>32</v>
      </c>
      <c r="D315" s="104">
        <v>96</v>
      </c>
      <c r="E315" s="104">
        <v>134</v>
      </c>
      <c r="F315" s="104">
        <v>129</v>
      </c>
      <c r="G315" s="104">
        <v>150</v>
      </c>
      <c r="H315" s="8">
        <v>147</v>
      </c>
      <c r="I315" s="104">
        <v>121</v>
      </c>
      <c r="J315" s="104">
        <v>138</v>
      </c>
      <c r="K315" s="104">
        <v>158.4</v>
      </c>
      <c r="L315" s="104">
        <v>146.69999999999999</v>
      </c>
      <c r="M315" s="116">
        <v>126</v>
      </c>
      <c r="N315" s="8">
        <v>144</v>
      </c>
      <c r="O315" s="104">
        <v>101</v>
      </c>
      <c r="P315" s="123">
        <v>160</v>
      </c>
      <c r="Q315" s="104">
        <v>110</v>
      </c>
      <c r="R315" s="104">
        <v>112</v>
      </c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</row>
    <row r="316" spans="1:44" x14ac:dyDescent="0.25">
      <c r="A316" s="133"/>
      <c r="B316" s="43" t="s">
        <v>327</v>
      </c>
      <c r="C316" s="23" t="s">
        <v>29</v>
      </c>
      <c r="D316" s="104">
        <v>11</v>
      </c>
      <c r="E316" s="104">
        <v>3</v>
      </c>
      <c r="F316" s="104">
        <v>7</v>
      </c>
      <c r="G316" s="104">
        <v>8</v>
      </c>
      <c r="H316" s="8">
        <v>4</v>
      </c>
      <c r="I316" s="104">
        <v>10</v>
      </c>
      <c r="J316" s="104">
        <v>9</v>
      </c>
      <c r="K316" s="104">
        <v>6</v>
      </c>
      <c r="L316" s="104">
        <v>12</v>
      </c>
      <c r="M316" s="116">
        <v>4</v>
      </c>
      <c r="N316" s="8">
        <v>6</v>
      </c>
      <c r="O316" s="104">
        <v>7</v>
      </c>
      <c r="P316" s="123">
        <v>8</v>
      </c>
      <c r="Q316" s="104">
        <v>5</v>
      </c>
      <c r="R316" s="104">
        <v>12</v>
      </c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</row>
    <row r="317" spans="1:44" x14ac:dyDescent="0.25">
      <c r="A317" s="133"/>
      <c r="B317" s="43" t="s">
        <v>328</v>
      </c>
      <c r="C317" s="23" t="s">
        <v>29</v>
      </c>
      <c r="D317" s="104">
        <v>11</v>
      </c>
      <c r="E317" s="104">
        <v>6</v>
      </c>
      <c r="F317" s="104">
        <v>9</v>
      </c>
      <c r="G317" s="104">
        <v>8</v>
      </c>
      <c r="H317" s="8">
        <v>4</v>
      </c>
      <c r="I317" s="104">
        <v>10</v>
      </c>
      <c r="J317" s="104">
        <v>9</v>
      </c>
      <c r="K317" s="104">
        <v>6</v>
      </c>
      <c r="L317" s="104">
        <v>12</v>
      </c>
      <c r="M317" s="116">
        <v>4</v>
      </c>
      <c r="N317" s="8">
        <v>6</v>
      </c>
      <c r="O317" s="104">
        <v>14</v>
      </c>
      <c r="P317" s="123">
        <v>16</v>
      </c>
      <c r="Q317" s="104">
        <v>5</v>
      </c>
      <c r="R317" s="104">
        <v>12</v>
      </c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</row>
    <row r="318" spans="1:44" x14ac:dyDescent="0.25">
      <c r="A318" s="133"/>
      <c r="B318" s="43" t="s">
        <v>329</v>
      </c>
      <c r="C318" s="23" t="s">
        <v>29</v>
      </c>
      <c r="D318" s="104">
        <v>0</v>
      </c>
      <c r="E318" s="104">
        <v>0</v>
      </c>
      <c r="F318" s="104">
        <v>2</v>
      </c>
      <c r="G318" s="104">
        <v>8</v>
      </c>
      <c r="H318" s="8">
        <v>4</v>
      </c>
      <c r="I318" s="104">
        <v>6</v>
      </c>
      <c r="J318" s="104">
        <v>0</v>
      </c>
      <c r="K318" s="104">
        <v>0</v>
      </c>
      <c r="L318" s="104">
        <v>0</v>
      </c>
      <c r="M318" s="116">
        <v>0</v>
      </c>
      <c r="N318" s="8">
        <v>0</v>
      </c>
      <c r="O318" s="104">
        <v>0</v>
      </c>
      <c r="P318" s="123">
        <v>0</v>
      </c>
      <c r="Q318" s="104">
        <v>0</v>
      </c>
      <c r="R318" s="104">
        <v>5</v>
      </c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</row>
    <row r="319" spans="1:44" x14ac:dyDescent="0.25">
      <c r="A319" s="133"/>
      <c r="B319" s="43" t="s">
        <v>330</v>
      </c>
      <c r="C319" s="23" t="s">
        <v>29</v>
      </c>
      <c r="D319" s="104">
        <v>11</v>
      </c>
      <c r="E319" s="104">
        <v>3</v>
      </c>
      <c r="F319" s="104">
        <v>7</v>
      </c>
      <c r="G319" s="104">
        <v>8</v>
      </c>
      <c r="H319" s="8">
        <v>4</v>
      </c>
      <c r="I319" s="104">
        <v>9</v>
      </c>
      <c r="J319" s="104">
        <v>1</v>
      </c>
      <c r="K319" s="104">
        <v>6</v>
      </c>
      <c r="L319" s="104">
        <v>12</v>
      </c>
      <c r="M319" s="116">
        <v>3</v>
      </c>
      <c r="N319" s="8">
        <v>6</v>
      </c>
      <c r="O319" s="104">
        <v>0</v>
      </c>
      <c r="P319" s="123">
        <v>8</v>
      </c>
      <c r="Q319" s="104">
        <v>4</v>
      </c>
      <c r="R319" s="104">
        <v>13</v>
      </c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</row>
    <row r="320" spans="1:44" x14ac:dyDescent="0.25">
      <c r="A320" s="133"/>
      <c r="B320" s="43" t="s">
        <v>70</v>
      </c>
      <c r="C320" s="23" t="s">
        <v>29</v>
      </c>
      <c r="D320" s="104">
        <v>11</v>
      </c>
      <c r="E320" s="104">
        <v>8</v>
      </c>
      <c r="F320" s="104">
        <v>12</v>
      </c>
      <c r="G320" s="104">
        <v>16</v>
      </c>
      <c r="H320" s="8">
        <v>6</v>
      </c>
      <c r="I320" s="104">
        <v>10</v>
      </c>
      <c r="J320" s="104">
        <v>9</v>
      </c>
      <c r="K320" s="104">
        <v>6</v>
      </c>
      <c r="L320" s="104">
        <v>12</v>
      </c>
      <c r="M320" s="116">
        <v>8</v>
      </c>
      <c r="N320" s="8">
        <v>6</v>
      </c>
      <c r="O320" s="104">
        <v>21</v>
      </c>
      <c r="P320" s="123">
        <v>24</v>
      </c>
      <c r="Q320" s="104">
        <v>5</v>
      </c>
      <c r="R320" s="104">
        <v>24</v>
      </c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</row>
    <row r="321" spans="1:44" x14ac:dyDescent="0.25">
      <c r="A321" s="133"/>
      <c r="B321" s="43" t="s">
        <v>331</v>
      </c>
      <c r="C321" s="23" t="s">
        <v>29</v>
      </c>
      <c r="D321" s="104">
        <v>0</v>
      </c>
      <c r="E321" s="104">
        <v>1</v>
      </c>
      <c r="F321" s="104">
        <v>2</v>
      </c>
      <c r="G321" s="104">
        <v>8</v>
      </c>
      <c r="H321" s="8">
        <v>1</v>
      </c>
      <c r="I321" s="104">
        <v>0</v>
      </c>
      <c r="J321" s="104">
        <v>1</v>
      </c>
      <c r="K321" s="104">
        <v>0</v>
      </c>
      <c r="L321" s="104">
        <v>0</v>
      </c>
      <c r="M321" s="116">
        <v>1</v>
      </c>
      <c r="N321" s="8">
        <v>0</v>
      </c>
      <c r="O321" s="104">
        <v>3</v>
      </c>
      <c r="P321" s="123">
        <v>4</v>
      </c>
      <c r="Q321" s="104">
        <v>0</v>
      </c>
      <c r="R321" s="104">
        <v>4</v>
      </c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</row>
    <row r="322" spans="1:44" x14ac:dyDescent="0.25">
      <c r="A322" s="133"/>
      <c r="B322" s="43" t="s">
        <v>332</v>
      </c>
      <c r="C322" s="23" t="s">
        <v>29</v>
      </c>
      <c r="D322" s="104">
        <v>2</v>
      </c>
      <c r="E322" s="104">
        <v>0</v>
      </c>
      <c r="F322" s="104">
        <v>0</v>
      </c>
      <c r="G322" s="104">
        <v>2</v>
      </c>
      <c r="H322" s="8">
        <v>2</v>
      </c>
      <c r="I322" s="104">
        <v>0</v>
      </c>
      <c r="J322" s="104">
        <v>0</v>
      </c>
      <c r="K322" s="104">
        <v>0</v>
      </c>
      <c r="L322" s="104">
        <v>0</v>
      </c>
      <c r="M322" s="116">
        <v>0</v>
      </c>
      <c r="N322" s="8">
        <v>0</v>
      </c>
      <c r="O322" s="104">
        <v>10</v>
      </c>
      <c r="P322" s="123">
        <v>0</v>
      </c>
      <c r="Q322" s="104">
        <v>0</v>
      </c>
      <c r="R322" s="104">
        <v>4</v>
      </c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</row>
    <row r="323" spans="1:44" x14ac:dyDescent="0.25">
      <c r="A323" s="133"/>
      <c r="B323" s="43" t="s">
        <v>333</v>
      </c>
      <c r="C323" s="23" t="s">
        <v>29</v>
      </c>
      <c r="D323" s="104">
        <v>0</v>
      </c>
      <c r="E323" s="104">
        <v>3</v>
      </c>
      <c r="F323" s="104">
        <v>7</v>
      </c>
      <c r="G323" s="104">
        <v>8</v>
      </c>
      <c r="H323" s="8">
        <v>2</v>
      </c>
      <c r="I323" s="104">
        <v>0</v>
      </c>
      <c r="J323" s="104">
        <v>1</v>
      </c>
      <c r="K323" s="104">
        <v>0</v>
      </c>
      <c r="L323" s="104">
        <v>0</v>
      </c>
      <c r="M323" s="116">
        <v>0</v>
      </c>
      <c r="N323" s="8">
        <v>4</v>
      </c>
      <c r="O323" s="104">
        <v>7</v>
      </c>
      <c r="P323" s="123">
        <v>2</v>
      </c>
      <c r="Q323" s="104">
        <v>0</v>
      </c>
      <c r="R323" s="104">
        <v>5</v>
      </c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</row>
    <row r="324" spans="1:44" x14ac:dyDescent="0.25">
      <c r="A324" s="133"/>
      <c r="B324" s="43" t="s">
        <v>334</v>
      </c>
      <c r="C324" s="23" t="s">
        <v>29</v>
      </c>
      <c r="D324" s="104">
        <v>2</v>
      </c>
      <c r="E324" s="104">
        <v>0</v>
      </c>
      <c r="F324" s="104">
        <v>0</v>
      </c>
      <c r="G324" s="104">
        <v>2</v>
      </c>
      <c r="H324" s="8">
        <v>2</v>
      </c>
      <c r="I324" s="104">
        <v>10</v>
      </c>
      <c r="J324" s="104">
        <v>1</v>
      </c>
      <c r="K324" s="104">
        <v>0</v>
      </c>
      <c r="L324" s="104">
        <v>6</v>
      </c>
      <c r="M324" s="116">
        <v>0</v>
      </c>
      <c r="N324" s="8">
        <v>4</v>
      </c>
      <c r="O324" s="104">
        <v>0</v>
      </c>
      <c r="P324" s="123">
        <v>0</v>
      </c>
      <c r="Q324" s="104">
        <v>0</v>
      </c>
      <c r="R324" s="104">
        <v>3</v>
      </c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</row>
    <row r="325" spans="1:44" x14ac:dyDescent="0.25">
      <c r="A325" s="133"/>
      <c r="B325" s="43" t="s">
        <v>335</v>
      </c>
      <c r="C325" s="23" t="s">
        <v>29</v>
      </c>
      <c r="D325" s="104">
        <v>0</v>
      </c>
      <c r="E325" s="104">
        <v>2</v>
      </c>
      <c r="F325" s="104">
        <v>4</v>
      </c>
      <c r="G325" s="104">
        <v>0</v>
      </c>
      <c r="H325" s="8">
        <v>2</v>
      </c>
      <c r="I325" s="104">
        <v>0</v>
      </c>
      <c r="J325" s="104">
        <v>1</v>
      </c>
      <c r="K325" s="104">
        <v>0</v>
      </c>
      <c r="L325" s="104">
        <v>2</v>
      </c>
      <c r="M325" s="116">
        <v>0</v>
      </c>
      <c r="N325" s="8">
        <v>3</v>
      </c>
      <c r="O325" s="104">
        <v>0</v>
      </c>
      <c r="P325" s="123">
        <v>0</v>
      </c>
      <c r="Q325" s="104">
        <v>0</v>
      </c>
      <c r="R325" s="104">
        <v>3</v>
      </c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</row>
    <row r="326" spans="1:44" x14ac:dyDescent="0.25">
      <c r="A326" s="133"/>
      <c r="B326" s="43" t="s">
        <v>336</v>
      </c>
      <c r="C326" s="23" t="s">
        <v>29</v>
      </c>
      <c r="D326" s="104">
        <v>0</v>
      </c>
      <c r="E326" s="104">
        <v>3</v>
      </c>
      <c r="F326" s="104">
        <v>4</v>
      </c>
      <c r="G326" s="104">
        <v>0</v>
      </c>
      <c r="H326" s="8">
        <v>0</v>
      </c>
      <c r="I326" s="104">
        <v>1</v>
      </c>
      <c r="J326" s="104">
        <v>6</v>
      </c>
      <c r="K326" s="104">
        <v>2</v>
      </c>
      <c r="L326" s="104">
        <v>2</v>
      </c>
      <c r="M326" s="116">
        <v>2</v>
      </c>
      <c r="N326" s="8">
        <v>2</v>
      </c>
      <c r="O326" s="104">
        <v>6</v>
      </c>
      <c r="P326" s="123">
        <v>2</v>
      </c>
      <c r="Q326" s="104">
        <v>1</v>
      </c>
      <c r="R326" s="104">
        <v>3</v>
      </c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</row>
    <row r="327" spans="1:44" x14ac:dyDescent="0.25">
      <c r="A327" s="133"/>
      <c r="B327" s="43" t="s">
        <v>337</v>
      </c>
      <c r="C327" s="23" t="s">
        <v>29</v>
      </c>
      <c r="D327" s="104">
        <v>0</v>
      </c>
      <c r="E327" s="104">
        <v>0</v>
      </c>
      <c r="F327" s="104">
        <v>0</v>
      </c>
      <c r="G327" s="104">
        <v>0</v>
      </c>
      <c r="H327" s="8">
        <v>0</v>
      </c>
      <c r="I327" s="104">
        <v>1</v>
      </c>
      <c r="J327" s="104">
        <v>1</v>
      </c>
      <c r="K327" s="104">
        <v>0</v>
      </c>
      <c r="L327" s="104">
        <v>0</v>
      </c>
      <c r="M327" s="116">
        <v>0</v>
      </c>
      <c r="N327" s="8">
        <v>6</v>
      </c>
      <c r="O327" s="104">
        <v>7</v>
      </c>
      <c r="P327" s="123">
        <v>11</v>
      </c>
      <c r="Q327" s="104">
        <v>0</v>
      </c>
      <c r="R327" s="104">
        <v>2</v>
      </c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</row>
    <row r="328" spans="1:44" x14ac:dyDescent="0.25">
      <c r="A328" s="133"/>
      <c r="B328" s="45" t="s">
        <v>338</v>
      </c>
      <c r="C328" s="23" t="s">
        <v>29</v>
      </c>
      <c r="D328" s="104">
        <v>0</v>
      </c>
      <c r="E328" s="104">
        <v>0</v>
      </c>
      <c r="F328" s="104">
        <v>1</v>
      </c>
      <c r="G328" s="104">
        <v>8</v>
      </c>
      <c r="H328" s="8">
        <v>0</v>
      </c>
      <c r="I328" s="104">
        <v>0</v>
      </c>
      <c r="J328" s="104">
        <v>3</v>
      </c>
      <c r="K328" s="104">
        <v>0</v>
      </c>
      <c r="L328" s="104">
        <v>1</v>
      </c>
      <c r="M328" s="116">
        <v>0</v>
      </c>
      <c r="N328" s="8">
        <v>0</v>
      </c>
      <c r="O328" s="104">
        <v>0</v>
      </c>
      <c r="P328" s="123">
        <v>2</v>
      </c>
      <c r="Q328" s="104">
        <v>0</v>
      </c>
      <c r="R328" s="104">
        <v>0</v>
      </c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</row>
    <row r="329" spans="1:44" x14ac:dyDescent="0.25">
      <c r="A329" s="133" t="s">
        <v>339</v>
      </c>
      <c r="B329" s="43" t="s">
        <v>340</v>
      </c>
      <c r="C329" s="23" t="s">
        <v>29</v>
      </c>
      <c r="D329" s="104">
        <v>0</v>
      </c>
      <c r="E329" s="104">
        <v>1</v>
      </c>
      <c r="F329" s="104">
        <v>1</v>
      </c>
      <c r="G329" s="104">
        <v>0</v>
      </c>
      <c r="H329" s="8">
        <v>1</v>
      </c>
      <c r="I329" s="104">
        <v>5</v>
      </c>
      <c r="J329" s="104">
        <v>0</v>
      </c>
      <c r="K329" s="104">
        <v>1</v>
      </c>
      <c r="L329" s="104">
        <v>1</v>
      </c>
      <c r="M329" s="116">
        <v>5</v>
      </c>
      <c r="N329" s="8">
        <v>4</v>
      </c>
      <c r="O329" s="104">
        <v>0</v>
      </c>
      <c r="P329" s="123">
        <v>0</v>
      </c>
      <c r="Q329" s="104">
        <v>0</v>
      </c>
      <c r="R329" s="104">
        <v>1</v>
      </c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</row>
    <row r="330" spans="1:44" x14ac:dyDescent="0.25">
      <c r="A330" s="133"/>
      <c r="B330" s="43" t="s">
        <v>341</v>
      </c>
      <c r="C330" s="23" t="s">
        <v>29</v>
      </c>
      <c r="D330" s="104">
        <v>0</v>
      </c>
      <c r="E330" s="104">
        <v>1</v>
      </c>
      <c r="F330" s="104">
        <v>1</v>
      </c>
      <c r="G330" s="104">
        <v>0</v>
      </c>
      <c r="H330" s="8">
        <v>1</v>
      </c>
      <c r="I330" s="104">
        <v>5</v>
      </c>
      <c r="J330" s="104">
        <v>0</v>
      </c>
      <c r="K330" s="104">
        <v>1</v>
      </c>
      <c r="L330" s="104">
        <v>1</v>
      </c>
      <c r="M330" s="116">
        <v>4</v>
      </c>
      <c r="N330" s="8">
        <v>2</v>
      </c>
      <c r="O330" s="104">
        <v>0</v>
      </c>
      <c r="P330" s="123">
        <v>0</v>
      </c>
      <c r="Q330" s="104">
        <v>0</v>
      </c>
      <c r="R330" s="104">
        <v>0</v>
      </c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</row>
    <row r="331" spans="1:44" x14ac:dyDescent="0.25">
      <c r="A331" s="133"/>
      <c r="B331" s="43" t="s">
        <v>120</v>
      </c>
      <c r="C331" s="23" t="s">
        <v>29</v>
      </c>
      <c r="D331" s="104">
        <v>0</v>
      </c>
      <c r="E331" s="104">
        <v>0</v>
      </c>
      <c r="F331" s="104">
        <v>0</v>
      </c>
      <c r="G331" s="104">
        <v>0</v>
      </c>
      <c r="H331" s="8">
        <v>0</v>
      </c>
      <c r="I331" s="104">
        <v>5</v>
      </c>
      <c r="J331" s="104">
        <v>0</v>
      </c>
      <c r="K331" s="104">
        <v>1</v>
      </c>
      <c r="L331" s="104">
        <v>0</v>
      </c>
      <c r="M331" s="116">
        <v>0</v>
      </c>
      <c r="N331" s="8">
        <v>1</v>
      </c>
      <c r="O331" s="104">
        <v>0</v>
      </c>
      <c r="P331" s="123">
        <v>0</v>
      </c>
      <c r="Q331" s="104">
        <v>0</v>
      </c>
      <c r="R331" s="104">
        <v>0</v>
      </c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</row>
    <row r="332" spans="1:44" x14ac:dyDescent="0.25">
      <c r="A332" s="133"/>
      <c r="B332" s="43" t="s">
        <v>124</v>
      </c>
      <c r="C332" s="23" t="s">
        <v>29</v>
      </c>
      <c r="D332" s="104">
        <v>0</v>
      </c>
      <c r="E332" s="104">
        <v>0</v>
      </c>
      <c r="F332" s="104">
        <v>1</v>
      </c>
      <c r="G332" s="104">
        <v>0</v>
      </c>
      <c r="H332" s="8">
        <v>1</v>
      </c>
      <c r="I332" s="104">
        <v>0</v>
      </c>
      <c r="J332" s="104">
        <v>0</v>
      </c>
      <c r="K332" s="104">
        <v>0</v>
      </c>
      <c r="L332" s="104">
        <v>0</v>
      </c>
      <c r="M332" s="116">
        <v>1</v>
      </c>
      <c r="N332" s="8">
        <v>0</v>
      </c>
      <c r="O332" s="104">
        <v>0</v>
      </c>
      <c r="P332" s="123">
        <v>0</v>
      </c>
      <c r="Q332" s="104">
        <v>0</v>
      </c>
      <c r="R332" s="104">
        <v>0</v>
      </c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</row>
    <row r="333" spans="1:44" x14ac:dyDescent="0.25">
      <c r="A333" s="133"/>
      <c r="B333" s="43" t="s">
        <v>125</v>
      </c>
      <c r="C333" s="23" t="s">
        <v>29</v>
      </c>
      <c r="D333" s="104">
        <v>0</v>
      </c>
      <c r="E333" s="104">
        <v>0</v>
      </c>
      <c r="F333" s="104">
        <v>0</v>
      </c>
      <c r="G333" s="104">
        <v>0</v>
      </c>
      <c r="H333" s="8">
        <v>1</v>
      </c>
      <c r="I333" s="104">
        <v>2</v>
      </c>
      <c r="J333" s="104">
        <v>0</v>
      </c>
      <c r="K333" s="104">
        <v>0</v>
      </c>
      <c r="L333" s="104">
        <v>0</v>
      </c>
      <c r="M333" s="116">
        <v>1</v>
      </c>
      <c r="N333" s="8">
        <v>1</v>
      </c>
      <c r="O333" s="104">
        <v>0</v>
      </c>
      <c r="P333" s="123">
        <v>0</v>
      </c>
      <c r="Q333" s="104">
        <v>0</v>
      </c>
      <c r="R333" s="104">
        <v>0</v>
      </c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</row>
    <row r="334" spans="1:44" x14ac:dyDescent="0.25">
      <c r="A334" s="133"/>
      <c r="B334" s="43" t="s">
        <v>126</v>
      </c>
      <c r="C334" s="23" t="s">
        <v>29</v>
      </c>
      <c r="D334" s="104">
        <v>1</v>
      </c>
      <c r="E334" s="104">
        <v>2</v>
      </c>
      <c r="F334" s="104">
        <v>1</v>
      </c>
      <c r="G334" s="104">
        <v>0</v>
      </c>
      <c r="H334" s="8">
        <v>0</v>
      </c>
      <c r="I334" s="104">
        <v>4</v>
      </c>
      <c r="J334" s="104">
        <v>0</v>
      </c>
      <c r="K334" s="104">
        <v>0</v>
      </c>
      <c r="L334" s="104">
        <v>3</v>
      </c>
      <c r="M334" s="116">
        <v>4</v>
      </c>
      <c r="N334" s="8">
        <v>2</v>
      </c>
      <c r="O334" s="104">
        <v>0</v>
      </c>
      <c r="P334" s="123">
        <v>0</v>
      </c>
      <c r="Q334" s="104">
        <v>0</v>
      </c>
      <c r="R334" s="104">
        <v>0</v>
      </c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</row>
    <row r="335" spans="1:44" x14ac:dyDescent="0.25">
      <c r="A335" s="133"/>
      <c r="B335" s="43" t="s">
        <v>127</v>
      </c>
      <c r="C335" s="23" t="s">
        <v>29</v>
      </c>
      <c r="D335" s="104">
        <v>0</v>
      </c>
      <c r="E335" s="104">
        <v>0</v>
      </c>
      <c r="F335" s="104">
        <v>0</v>
      </c>
      <c r="G335" s="104">
        <v>0</v>
      </c>
      <c r="H335" s="8">
        <v>0</v>
      </c>
      <c r="I335" s="104">
        <v>4</v>
      </c>
      <c r="J335" s="104">
        <v>0</v>
      </c>
      <c r="K335" s="104">
        <v>0</v>
      </c>
      <c r="L335" s="104">
        <v>1</v>
      </c>
      <c r="M335" s="116">
        <v>0</v>
      </c>
      <c r="N335" s="8">
        <v>1</v>
      </c>
      <c r="O335" s="104">
        <v>0</v>
      </c>
      <c r="P335" s="123">
        <v>1</v>
      </c>
      <c r="Q335" s="104">
        <v>0</v>
      </c>
      <c r="R335" s="104">
        <v>0</v>
      </c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</row>
    <row r="336" spans="1:44" x14ac:dyDescent="0.25">
      <c r="A336" s="133"/>
      <c r="B336" s="43" t="s">
        <v>128</v>
      </c>
      <c r="C336" s="23" t="s">
        <v>29</v>
      </c>
      <c r="D336" s="104">
        <v>1</v>
      </c>
      <c r="E336" s="104">
        <v>1</v>
      </c>
      <c r="F336" s="104">
        <v>1</v>
      </c>
      <c r="G336" s="104">
        <v>0</v>
      </c>
      <c r="H336" s="8">
        <v>0</v>
      </c>
      <c r="I336" s="104">
        <v>1</v>
      </c>
      <c r="J336" s="104">
        <v>0</v>
      </c>
      <c r="K336" s="104">
        <v>0</v>
      </c>
      <c r="L336" s="104">
        <v>7</v>
      </c>
      <c r="M336" s="116">
        <v>5</v>
      </c>
      <c r="N336" s="8">
        <v>2</v>
      </c>
      <c r="O336" s="104">
        <v>0</v>
      </c>
      <c r="P336" s="123">
        <v>0</v>
      </c>
      <c r="Q336" s="104">
        <v>0</v>
      </c>
      <c r="R336" s="104">
        <v>0</v>
      </c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</row>
    <row r="337" spans="1:44" x14ac:dyDescent="0.25">
      <c r="A337" s="133"/>
      <c r="B337" s="43" t="s">
        <v>129</v>
      </c>
      <c r="C337" s="23" t="s">
        <v>29</v>
      </c>
      <c r="D337" s="104">
        <v>0</v>
      </c>
      <c r="E337" s="104">
        <v>1</v>
      </c>
      <c r="F337" s="104">
        <v>3</v>
      </c>
      <c r="G337" s="104">
        <v>0</v>
      </c>
      <c r="H337" s="8">
        <v>2</v>
      </c>
      <c r="I337" s="104">
        <v>5</v>
      </c>
      <c r="J337" s="104">
        <v>0</v>
      </c>
      <c r="K337" s="104">
        <v>1</v>
      </c>
      <c r="L337" s="104">
        <v>1</v>
      </c>
      <c r="M337" s="116">
        <v>4</v>
      </c>
      <c r="N337" s="8">
        <v>2</v>
      </c>
      <c r="O337" s="104">
        <v>0</v>
      </c>
      <c r="P337" s="123">
        <v>0</v>
      </c>
      <c r="Q337" s="104">
        <v>0</v>
      </c>
      <c r="R337" s="104">
        <v>0</v>
      </c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</row>
    <row r="338" spans="1:44" x14ac:dyDescent="0.25">
      <c r="A338" s="133"/>
      <c r="B338" s="43" t="s">
        <v>130</v>
      </c>
      <c r="C338" s="23" t="s">
        <v>29</v>
      </c>
      <c r="D338" s="104">
        <v>0</v>
      </c>
      <c r="E338" s="104">
        <v>1</v>
      </c>
      <c r="F338" s="104">
        <v>1</v>
      </c>
      <c r="G338" s="104">
        <v>0</v>
      </c>
      <c r="H338" s="8">
        <v>1</v>
      </c>
      <c r="I338" s="104">
        <v>5</v>
      </c>
      <c r="J338" s="104">
        <v>0</v>
      </c>
      <c r="K338" s="104">
        <v>1</v>
      </c>
      <c r="L338" s="104">
        <v>0</v>
      </c>
      <c r="M338" s="116">
        <v>3</v>
      </c>
      <c r="N338" s="8">
        <v>2</v>
      </c>
      <c r="O338" s="104">
        <v>0</v>
      </c>
      <c r="P338" s="123">
        <v>0</v>
      </c>
      <c r="Q338" s="104">
        <v>0</v>
      </c>
      <c r="R338" s="104">
        <v>0</v>
      </c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</row>
    <row r="339" spans="1:44" ht="15.75" x14ac:dyDescent="0.25">
      <c r="A339" s="134" t="s">
        <v>342</v>
      </c>
      <c r="B339" s="135"/>
      <c r="C339" s="136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28"/>
      <c r="Q339" s="105"/>
      <c r="R339" s="10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</row>
    <row r="340" spans="1:44" x14ac:dyDescent="0.25">
      <c r="A340" s="137" t="s">
        <v>343</v>
      </c>
      <c r="B340" s="137"/>
      <c r="C340" s="23" t="s">
        <v>344</v>
      </c>
      <c r="D340" s="104">
        <v>26.4</v>
      </c>
      <c r="E340" s="104">
        <v>17.84</v>
      </c>
      <c r="F340" s="104">
        <v>24.5</v>
      </c>
      <c r="G340" s="104">
        <v>22.33</v>
      </c>
      <c r="H340" s="130" t="s">
        <v>1382</v>
      </c>
      <c r="I340" s="104">
        <v>31.6</v>
      </c>
      <c r="J340" s="104">
        <v>31.2</v>
      </c>
      <c r="K340" s="104">
        <v>20.38</v>
      </c>
      <c r="L340" s="104">
        <v>30.96</v>
      </c>
      <c r="M340" s="116">
        <v>28.3</v>
      </c>
      <c r="N340" s="8">
        <v>25.59</v>
      </c>
      <c r="O340" s="120">
        <v>19.489999999999998</v>
      </c>
      <c r="P340" s="129">
        <v>22.1</v>
      </c>
      <c r="Q340" s="104">
        <v>23.89</v>
      </c>
      <c r="R340" s="104">
        <v>24.03</v>
      </c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</row>
    <row r="341" spans="1:44" x14ac:dyDescent="0.25">
      <c r="A341" s="137" t="s">
        <v>345</v>
      </c>
      <c r="B341" s="137"/>
      <c r="C341" s="23" t="s">
        <v>344</v>
      </c>
      <c r="D341" s="104">
        <v>2602.8200000000002</v>
      </c>
      <c r="E341" s="104">
        <v>0</v>
      </c>
      <c r="F341" s="104">
        <v>98.6</v>
      </c>
      <c r="G341" s="104">
        <v>1749.03</v>
      </c>
      <c r="H341" s="8">
        <v>411.58</v>
      </c>
      <c r="I341" s="104">
        <v>1945.6</v>
      </c>
      <c r="J341" s="104">
        <v>1617.93</v>
      </c>
      <c r="K341" s="104">
        <v>814.76</v>
      </c>
      <c r="L341" s="104">
        <v>2165.61</v>
      </c>
      <c r="M341" s="116">
        <v>537.9</v>
      </c>
      <c r="N341" s="8">
        <v>1375.22</v>
      </c>
      <c r="O341" s="120">
        <v>1333.45</v>
      </c>
      <c r="P341" s="129">
        <v>145.22999999999999</v>
      </c>
      <c r="Q341" s="104">
        <v>1054.76</v>
      </c>
      <c r="R341" s="104">
        <v>2374.1</v>
      </c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</row>
    <row r="342" spans="1:44" x14ac:dyDescent="0.25">
      <c r="A342" s="138" t="s">
        <v>346</v>
      </c>
      <c r="B342" s="139"/>
      <c r="C342" s="23" t="s">
        <v>344</v>
      </c>
      <c r="D342" s="104">
        <v>577.96</v>
      </c>
      <c r="E342" s="104">
        <v>0</v>
      </c>
      <c r="F342" s="104">
        <v>98.6</v>
      </c>
      <c r="G342" s="104">
        <v>432.67</v>
      </c>
      <c r="H342" s="8">
        <v>89.38</v>
      </c>
      <c r="I342" s="104">
        <v>492.25</v>
      </c>
      <c r="J342" s="104">
        <v>164.77</v>
      </c>
      <c r="K342" s="104">
        <v>130.09</v>
      </c>
      <c r="L342" s="104">
        <v>489.1</v>
      </c>
      <c r="M342" s="116">
        <v>103.9</v>
      </c>
      <c r="N342" s="8">
        <v>334.2</v>
      </c>
      <c r="O342" s="120">
        <v>227.43</v>
      </c>
      <c r="P342" s="129">
        <v>0</v>
      </c>
      <c r="Q342" s="104">
        <v>249.84</v>
      </c>
      <c r="R342" s="104">
        <v>431.68</v>
      </c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</row>
    <row r="343" spans="1:44" x14ac:dyDescent="0.25">
      <c r="A343" s="138" t="s">
        <v>347</v>
      </c>
      <c r="B343" s="139"/>
      <c r="C343" s="23" t="s">
        <v>344</v>
      </c>
      <c r="D343" s="104">
        <v>2024.86</v>
      </c>
      <c r="E343" s="104">
        <v>0</v>
      </c>
      <c r="F343" s="104">
        <v>0</v>
      </c>
      <c r="G343" s="104">
        <v>1316.36</v>
      </c>
      <c r="H343" s="8">
        <v>322.19</v>
      </c>
      <c r="I343" s="104">
        <v>1453.4</v>
      </c>
      <c r="J343" s="104">
        <v>1453.15</v>
      </c>
      <c r="K343" s="104">
        <v>684.67</v>
      </c>
      <c r="L343" s="104">
        <v>1676.51</v>
      </c>
      <c r="M343" s="116">
        <v>433.9</v>
      </c>
      <c r="N343" s="8">
        <v>1041.02</v>
      </c>
      <c r="O343" s="121" t="s">
        <v>1354</v>
      </c>
      <c r="P343" s="129">
        <v>0</v>
      </c>
      <c r="Q343" s="104">
        <v>804.92</v>
      </c>
      <c r="R343" s="104">
        <v>1942.4</v>
      </c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</row>
    <row r="344" spans="1:44" x14ac:dyDescent="0.25">
      <c r="A344" s="137" t="s">
        <v>348</v>
      </c>
      <c r="B344" s="137"/>
      <c r="C344" s="23" t="s">
        <v>344</v>
      </c>
      <c r="D344" s="104">
        <v>7.09</v>
      </c>
      <c r="E344" s="104">
        <v>7.09</v>
      </c>
      <c r="F344" s="104">
        <v>7.09</v>
      </c>
      <c r="G344" s="104">
        <v>7.09</v>
      </c>
      <c r="H344" s="8">
        <v>7.09</v>
      </c>
      <c r="I344" s="104">
        <v>7.09</v>
      </c>
      <c r="J344" s="104">
        <v>7.09</v>
      </c>
      <c r="K344" s="104">
        <v>7.09</v>
      </c>
      <c r="L344" s="104">
        <v>7.09</v>
      </c>
      <c r="M344" s="116">
        <v>7.1</v>
      </c>
      <c r="N344" s="8">
        <v>7.09</v>
      </c>
      <c r="O344" s="120">
        <v>1.59</v>
      </c>
      <c r="P344" s="123">
        <v>7.09</v>
      </c>
      <c r="Q344" s="104">
        <v>7.09</v>
      </c>
      <c r="R344" s="104">
        <v>7.09</v>
      </c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</row>
    <row r="345" spans="1:44" x14ac:dyDescent="0.25">
      <c r="A345" s="137" t="s">
        <v>349</v>
      </c>
      <c r="B345" s="137"/>
      <c r="C345" s="23" t="s">
        <v>344</v>
      </c>
      <c r="D345" s="104">
        <v>1.3</v>
      </c>
      <c r="E345" s="104">
        <v>1.3</v>
      </c>
      <c r="F345" s="104">
        <v>1.3</v>
      </c>
      <c r="G345" s="104">
        <v>1.3</v>
      </c>
      <c r="H345" s="8">
        <v>1.3</v>
      </c>
      <c r="I345" s="104">
        <v>1.3</v>
      </c>
      <c r="J345" s="104">
        <v>1.3</v>
      </c>
      <c r="K345" s="104">
        <v>1.3</v>
      </c>
      <c r="L345" s="104">
        <v>1.3</v>
      </c>
      <c r="M345" s="116">
        <v>1.3</v>
      </c>
      <c r="N345" s="8">
        <v>1.3</v>
      </c>
      <c r="O345" s="104">
        <v>1.3</v>
      </c>
      <c r="P345" s="123">
        <v>1.3</v>
      </c>
      <c r="Q345" s="104">
        <v>1.3</v>
      </c>
      <c r="R345" s="104">
        <v>1.3</v>
      </c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</row>
    <row r="346" spans="1:44" x14ac:dyDescent="0.25">
      <c r="A346" s="132" t="s">
        <v>350</v>
      </c>
      <c r="B346" s="132"/>
      <c r="C346" s="23" t="s">
        <v>26</v>
      </c>
      <c r="D346" s="104">
        <v>46</v>
      </c>
      <c r="E346" s="104">
        <v>18</v>
      </c>
      <c r="F346" s="104">
        <v>42</v>
      </c>
      <c r="G346" s="104">
        <v>55</v>
      </c>
      <c r="H346" s="8">
        <v>8</v>
      </c>
      <c r="I346" s="104">
        <v>83</v>
      </c>
      <c r="J346" s="104">
        <v>51</v>
      </c>
      <c r="K346" s="104">
        <v>29</v>
      </c>
      <c r="L346" s="104">
        <v>67</v>
      </c>
      <c r="M346" s="116">
        <v>23</v>
      </c>
      <c r="N346" s="8">
        <v>52</v>
      </c>
      <c r="O346" s="104">
        <v>33</v>
      </c>
      <c r="P346" s="123">
        <v>49</v>
      </c>
      <c r="Q346" s="104">
        <v>26</v>
      </c>
      <c r="R346" s="104">
        <v>2</v>
      </c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</row>
    <row r="347" spans="1:44" x14ac:dyDescent="0.25">
      <c r="A347" s="137" t="s">
        <v>351</v>
      </c>
      <c r="B347" s="137"/>
      <c r="C347" s="23" t="s">
        <v>37</v>
      </c>
      <c r="D347" s="103" t="s">
        <v>355</v>
      </c>
      <c r="E347" s="103" t="s">
        <v>358</v>
      </c>
      <c r="F347" s="103" t="s">
        <v>358</v>
      </c>
      <c r="G347" s="103" t="s">
        <v>355</v>
      </c>
      <c r="H347" s="103" t="s">
        <v>355</v>
      </c>
      <c r="I347" s="103" t="s">
        <v>358</v>
      </c>
      <c r="J347" s="103" t="s">
        <v>355</v>
      </c>
      <c r="K347" s="103" t="s">
        <v>358</v>
      </c>
      <c r="L347" s="103" t="s">
        <v>355</v>
      </c>
      <c r="M347" s="115" t="s">
        <v>358</v>
      </c>
      <c r="N347" s="103" t="s">
        <v>355</v>
      </c>
      <c r="O347" s="115" t="s">
        <v>358</v>
      </c>
      <c r="P347" s="103" t="s">
        <v>355</v>
      </c>
      <c r="Q347" s="103" t="s">
        <v>355</v>
      </c>
      <c r="R347" s="103" t="s">
        <v>355</v>
      </c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</row>
    <row r="348" spans="1:44" x14ac:dyDescent="0.25">
      <c r="A348" s="132" t="s">
        <v>352</v>
      </c>
      <c r="B348" s="132"/>
      <c r="C348" s="23" t="s">
        <v>37</v>
      </c>
      <c r="D348" s="103" t="s">
        <v>355</v>
      </c>
      <c r="E348" s="103" t="s">
        <v>355</v>
      </c>
      <c r="F348" s="103" t="s">
        <v>358</v>
      </c>
      <c r="G348" s="103" t="s">
        <v>355</v>
      </c>
      <c r="H348" s="103" t="s">
        <v>355</v>
      </c>
      <c r="I348" s="103" t="s">
        <v>358</v>
      </c>
      <c r="J348" s="103" t="s">
        <v>355</v>
      </c>
      <c r="K348" s="103" t="s">
        <v>358</v>
      </c>
      <c r="L348" s="103" t="s">
        <v>358</v>
      </c>
      <c r="M348" s="115" t="s">
        <v>358</v>
      </c>
      <c r="N348" s="6" t="s">
        <v>355</v>
      </c>
      <c r="O348" s="115" t="s">
        <v>358</v>
      </c>
      <c r="P348" s="103" t="s">
        <v>355</v>
      </c>
      <c r="Q348" s="103" t="s">
        <v>355</v>
      </c>
      <c r="R348" s="103" t="s">
        <v>355</v>
      </c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</row>
  </sheetData>
  <mergeCells count="79">
    <mergeCell ref="A7:B7"/>
    <mergeCell ref="A66:A98"/>
    <mergeCell ref="A1:C1"/>
    <mergeCell ref="A2:B2"/>
    <mergeCell ref="A3:B3"/>
    <mergeCell ref="A4:B5"/>
    <mergeCell ref="A6:B6"/>
    <mergeCell ref="A19:A24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40:A59"/>
    <mergeCell ref="A25:C25"/>
    <mergeCell ref="A26:B26"/>
    <mergeCell ref="A27:B27"/>
    <mergeCell ref="A28:B28"/>
    <mergeCell ref="A29:B29"/>
    <mergeCell ref="A30:B30"/>
    <mergeCell ref="A31:A35"/>
    <mergeCell ref="A36:B36"/>
    <mergeCell ref="A37:B37"/>
    <mergeCell ref="A38:B38"/>
    <mergeCell ref="A39:B39"/>
    <mergeCell ref="A169:A173"/>
    <mergeCell ref="A60:A65"/>
    <mergeCell ref="A99:B99"/>
    <mergeCell ref="A100:B100"/>
    <mergeCell ref="A101:B101"/>
    <mergeCell ref="A102:A110"/>
    <mergeCell ref="A111:A116"/>
    <mergeCell ref="A117:A129"/>
    <mergeCell ref="A130:A136"/>
    <mergeCell ref="A137:A146"/>
    <mergeCell ref="A147:A152"/>
    <mergeCell ref="A153:A168"/>
    <mergeCell ref="A233:B233"/>
    <mergeCell ref="A174:A175"/>
    <mergeCell ref="A176:A181"/>
    <mergeCell ref="A182:A184"/>
    <mergeCell ref="A185:A191"/>
    <mergeCell ref="A192:C192"/>
    <mergeCell ref="A193:A208"/>
    <mergeCell ref="A209:A216"/>
    <mergeCell ref="A217:A220"/>
    <mergeCell ref="A221:A226"/>
    <mergeCell ref="A227:A231"/>
    <mergeCell ref="A232:B232"/>
    <mergeCell ref="A312:A313"/>
    <mergeCell ref="A234:B234"/>
    <mergeCell ref="A235:B235"/>
    <mergeCell ref="A236:C236"/>
    <mergeCell ref="A237:A246"/>
    <mergeCell ref="A247:A256"/>
    <mergeCell ref="A257:A264"/>
    <mergeCell ref="A265:C265"/>
    <mergeCell ref="A296:A301"/>
    <mergeCell ref="A302:A311"/>
    <mergeCell ref="A266:A285"/>
    <mergeCell ref="A286:A295"/>
    <mergeCell ref="A348:B348"/>
    <mergeCell ref="A314:A328"/>
    <mergeCell ref="A329:A338"/>
    <mergeCell ref="A339:C339"/>
    <mergeCell ref="A340:B340"/>
    <mergeCell ref="A341:B341"/>
    <mergeCell ref="A342:B342"/>
    <mergeCell ref="A343:B343"/>
    <mergeCell ref="A344:B344"/>
    <mergeCell ref="A345:B345"/>
    <mergeCell ref="A346:B346"/>
    <mergeCell ref="A347:B347"/>
  </mergeCells>
  <dataValidations count="7">
    <dataValidation type="list" allowBlank="1" showInputMessage="1" showErrorMessage="1" sqref="D6:AR6" xr:uid="{00000000-0002-0000-0100-000000000000}">
      <formula1>а7</formula1>
    </dataValidation>
    <dataValidation type="list" allowBlank="1" showInputMessage="1" showErrorMessage="1" sqref="D248:R248" xr:uid="{00000000-0002-0000-0100-000001000000}">
      <formula1>$P$2:$P$5</formula1>
    </dataValidation>
    <dataValidation type="list" allowBlank="1" showInputMessage="1" showErrorMessage="1" sqref="D184:R184" xr:uid="{00000000-0002-0000-0100-000002000000}">
      <formula1>$Q$11:$Q$14</formula1>
    </dataValidation>
    <dataValidation type="list" allowBlank="1" showInputMessage="1" showErrorMessage="1" sqref="N347 D62:R100 D102:R118 D130:R175 D347:M348 D31:R31 D247:R247 D249:R249 D251:R251 D253:R253 D255:R255 D313:R313 O347:R348 D177:R183 D186:R187" xr:uid="{00000000-0002-0000-0100-000003000000}">
      <formula1>$Q$20:$Q$21</formula1>
    </dataValidation>
    <dataValidation type="list" allowBlank="1" showInputMessage="1" showErrorMessage="1" sqref="D7:R7" xr:uid="{00000000-0002-0000-0100-000004000000}">
      <formula1>$P$7:$P$9</formula1>
    </dataValidation>
    <dataValidation type="list" allowBlank="1" showInputMessage="1" showErrorMessage="1" sqref="E296:G301 Q296:Q301 I296:L301 N296:N301" xr:uid="{00000000-0002-0000-0100-000005000000}">
      <formula1>$S$11:$S$20</formula1>
    </dataValidation>
    <dataValidation type="list" allowBlank="1" showInputMessage="1" showErrorMessage="1" sqref="R296:R301 H296:H301 O296:P301 M296:M301" xr:uid="{00000000-0002-0000-0100-000006000000}">
      <formula1>$T$11:$T$20</formula1>
    </dataValidation>
  </dataValidations>
  <hyperlinks>
    <hyperlink ref="E8" r:id="rId1" xr:uid="{00000000-0004-0000-0100-000000000000}"/>
    <hyperlink ref="E13" r:id="rId2" xr:uid="{00000000-0004-0000-0100-000001000000}"/>
    <hyperlink ref="E18" r:id="rId3" xr:uid="{00000000-0004-0000-0100-000002000000}"/>
    <hyperlink ref="F13" r:id="rId4" xr:uid="{00000000-0004-0000-0100-000003000000}"/>
    <hyperlink ref="F18" r:id="rId5" xr:uid="{00000000-0004-0000-0100-000004000000}"/>
    <hyperlink ref="G13" r:id="rId6" xr:uid="{00000000-0004-0000-0100-000005000000}"/>
    <hyperlink ref="G18" r:id="rId7" xr:uid="{00000000-0004-0000-0100-000006000000}"/>
    <hyperlink ref="I13" r:id="rId8" xr:uid="{00000000-0004-0000-0100-000007000000}"/>
    <hyperlink ref="J8" r:id="rId9" xr:uid="{00000000-0004-0000-0100-000008000000}"/>
    <hyperlink ref="J13" r:id="rId10" xr:uid="{00000000-0004-0000-0100-000009000000}"/>
    <hyperlink ref="J18" r:id="rId11" xr:uid="{00000000-0004-0000-0100-00000A000000}"/>
    <hyperlink ref="K13" r:id="rId12" xr:uid="{00000000-0004-0000-0100-00000B000000}"/>
    <hyperlink ref="L13" r:id="rId13" xr:uid="{00000000-0004-0000-0100-00000C000000}"/>
    <hyperlink ref="N8" r:id="rId14" display="http://yantar-13.caduk.ru/" xr:uid="{00000000-0004-0000-0100-00000D000000}"/>
    <hyperlink ref="N13" r:id="rId15" display="mailto:yntar13detsad@mail.ru" xr:uid="{00000000-0004-0000-0100-00000E000000}"/>
    <hyperlink ref="Q13" r:id="rId16" xr:uid="{00000000-0004-0000-0100-00000F000000}"/>
    <hyperlink ref="R13" r:id="rId17" xr:uid="{00000000-0004-0000-0100-000010000000}"/>
    <hyperlink ref="R18" r:id="rId18" xr:uid="{00000000-0004-0000-0100-000011000000}"/>
    <hyperlink ref="M13" r:id="rId19" tooltip="mailto:ds_dubovka@bk.ru" xr:uid="{00000000-0004-0000-0100-000012000000}"/>
    <hyperlink ref="M18" r:id="rId20" xr:uid="{00000000-0004-0000-0100-000013000000}"/>
    <hyperlink ref="O8" r:id="rId21" xr:uid="{00000000-0004-0000-0100-000014000000}"/>
    <hyperlink ref="O13" r:id="rId22" xr:uid="{00000000-0004-0000-0100-000015000000}"/>
    <hyperlink ref="O18" r:id="rId23" xr:uid="{00000000-0004-0000-0100-000016000000}"/>
  </hyperlinks>
  <pageMargins left="0.7" right="0.7" top="0.75" bottom="0.75" header="0.3" footer="0.3"/>
  <pageSetup paperSize="9" orientation="portrait" horizontalDpi="0" verticalDpi="0" r:id="rId24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C000000}">
          <x14:formula1>
            <xm:f>'Лист1 (2)'!$E$1:$E$4</xm:f>
          </x14:formula1>
          <xm:sqref>D248:AR248</xm:sqref>
        </x14:dataValidation>
        <x14:dataValidation type="list" allowBlank="1" showInputMessage="1" showErrorMessage="1" xr:uid="{00000000-0002-0000-0100-00000D000000}">
          <x14:formula1>
            <xm:f>'Лист1 (2)'!$E$6:$E$8</xm:f>
          </x14:formula1>
          <xm:sqref>D7:AR7</xm:sqref>
        </x14:dataValidation>
        <x14:dataValidation type="list" allowBlank="1" showInputMessage="1" showErrorMessage="1" xr:uid="{00000000-0002-0000-0100-00000E000000}">
          <x14:formula1>
            <xm:f>'Лист1 (2)'!$C$1:$C$2</xm:f>
          </x14:formula1>
          <xm:sqref>D62:AR100 D102:AR118 D177:AR183 D186:AR187 D247:AR247 D249:AR249 D251:AR251 D253:AR253 D255:AR255 D313:AR313 D347:AR348 D130:AR175 D31:AR31</xm:sqref>
        </x14:dataValidation>
        <x14:dataValidation type="list" allowBlank="1" showInputMessage="1" showErrorMessage="1" xr:uid="{00000000-0002-0000-0100-00000F000000}">
          <x14:formula1>
            <xm:f>'Лист1 (2)'!$F$10:$F$13</xm:f>
          </x14:formula1>
          <xm:sqref>D184:AR184</xm:sqref>
        </x14:dataValidation>
        <x14:dataValidation type="list" allowBlank="1" showInputMessage="1" showErrorMessage="1" xr:uid="{00000000-0002-0000-0100-000010000000}">
          <x14:formula1>
            <xm:f>'Лист1 (2)'!$I$10:$I$19</xm:f>
          </x14:formula1>
          <xm:sqref>D296:AR301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25"/>
  <sheetViews>
    <sheetView topLeftCell="B3" zoomScale="62" zoomScaleNormal="62" workbookViewId="0">
      <selection activeCell="F525" sqref="F525"/>
    </sheetView>
  </sheetViews>
  <sheetFormatPr defaultRowHeight="15" x14ac:dyDescent="0.25"/>
  <cols>
    <col min="1" max="2" width="51.85546875" customWidth="1"/>
    <col min="3" max="3" width="62.140625" customWidth="1"/>
    <col min="4" max="4" width="0" hidden="1" customWidth="1"/>
    <col min="5" max="5" width="23.42578125" customWidth="1"/>
    <col min="6" max="6" width="27" customWidth="1"/>
  </cols>
  <sheetData>
    <row r="1" spans="1:6" ht="30" hidden="1" customHeight="1" x14ac:dyDescent="0.25">
      <c r="A1" s="181" t="s">
        <v>1231</v>
      </c>
      <c r="B1" s="180"/>
      <c r="C1" s="180"/>
      <c r="D1" s="180"/>
      <c r="E1" s="73"/>
      <c r="F1" s="73" t="str">
        <f>Лист1!D3</f>
        <v>Город-курорт Железноводск</v>
      </c>
    </row>
    <row r="2" spans="1:6" ht="15" hidden="1" customHeight="1" x14ac:dyDescent="0.25">
      <c r="A2" s="180"/>
      <c r="B2" s="180"/>
      <c r="C2" s="180"/>
      <c r="D2" s="180"/>
      <c r="E2" s="73"/>
      <c r="F2" s="73">
        <f>COUNT(Лист1!$D4:$FFE4)</f>
        <v>0</v>
      </c>
    </row>
    <row r="3" spans="1:6" x14ac:dyDescent="0.25">
      <c r="A3" s="180"/>
      <c r="B3" s="180"/>
      <c r="C3" s="180"/>
      <c r="D3" s="180"/>
      <c r="E3" s="73" t="s">
        <v>367</v>
      </c>
      <c r="F3" s="73">
        <f>COUNTIF(Лист1!$D6:$FFE6,E3)</f>
        <v>15</v>
      </c>
    </row>
    <row r="4" spans="1:6" x14ac:dyDescent="0.25">
      <c r="A4" s="180"/>
      <c r="B4" s="180"/>
      <c r="C4" s="180"/>
      <c r="D4" s="180"/>
      <c r="E4" s="73" t="s">
        <v>370</v>
      </c>
      <c r="F4" s="73">
        <f>COUNTIF(Лист1!$D7:$FFE7,E4)</f>
        <v>0</v>
      </c>
    </row>
    <row r="5" spans="1:6" x14ac:dyDescent="0.25">
      <c r="A5" s="179" t="s">
        <v>9</v>
      </c>
      <c r="B5" s="180"/>
      <c r="C5" s="180"/>
      <c r="D5" s="180"/>
      <c r="E5" s="12" t="s">
        <v>366</v>
      </c>
      <c r="F5" s="73">
        <f>COUNTIF(Лист1!$D$7:$FFE$7,E5)</f>
        <v>1</v>
      </c>
    </row>
    <row r="6" spans="1:6" x14ac:dyDescent="0.25">
      <c r="A6" s="180"/>
      <c r="B6" s="180"/>
      <c r="C6" s="180"/>
      <c r="D6" s="180"/>
      <c r="E6" s="12" t="s">
        <v>369</v>
      </c>
      <c r="F6" s="73">
        <f>COUNTIF(Лист1!$D$7:$FFE$7,E6)</f>
        <v>14</v>
      </c>
    </row>
    <row r="7" spans="1:6" x14ac:dyDescent="0.25">
      <c r="A7" s="180"/>
      <c r="B7" s="180"/>
      <c r="C7" s="180"/>
      <c r="D7" s="180"/>
      <c r="E7" s="12" t="s">
        <v>372</v>
      </c>
      <c r="F7" s="73">
        <f>COUNTIF(Лист1!$D$7:$FFE$7,E7)</f>
        <v>0</v>
      </c>
    </row>
    <row r="8" spans="1:6" ht="60" x14ac:dyDescent="0.25">
      <c r="A8" s="84" t="s">
        <v>20</v>
      </c>
      <c r="B8" s="89" t="s">
        <v>21</v>
      </c>
      <c r="C8" s="73"/>
      <c r="D8" s="73"/>
      <c r="E8" s="22" t="s">
        <v>22</v>
      </c>
      <c r="F8" s="73">
        <f>SUM(Лист1!$D19:$FFE19)</f>
        <v>4</v>
      </c>
    </row>
    <row r="9" spans="1:6" x14ac:dyDescent="0.25">
      <c r="A9" s="84"/>
      <c r="B9" s="89" t="s">
        <v>23</v>
      </c>
      <c r="C9" s="73"/>
      <c r="D9" s="73"/>
      <c r="E9" s="22" t="s">
        <v>22</v>
      </c>
      <c r="F9" s="73">
        <f>SUM(Лист1!$D20:$FFE20)</f>
        <v>4</v>
      </c>
    </row>
    <row r="10" spans="1:6" ht="45" x14ac:dyDescent="0.25">
      <c r="A10" s="84"/>
      <c r="B10" s="89" t="s">
        <v>24</v>
      </c>
      <c r="C10" s="73"/>
      <c r="D10" s="73"/>
      <c r="E10" s="22" t="s">
        <v>22</v>
      </c>
      <c r="F10" s="73">
        <f>SUM(Лист1!$D21:$FFE21)</f>
        <v>4</v>
      </c>
    </row>
    <row r="11" spans="1:6" x14ac:dyDescent="0.25">
      <c r="A11" s="84"/>
      <c r="B11" s="89" t="s">
        <v>23</v>
      </c>
      <c r="C11" s="73"/>
      <c r="D11" s="73"/>
      <c r="E11" s="22" t="s">
        <v>22</v>
      </c>
      <c r="F11" s="73">
        <f>SUM(Лист1!$D22:$FFE22)</f>
        <v>2</v>
      </c>
    </row>
    <row r="12" spans="1:6" ht="75" x14ac:dyDescent="0.25">
      <c r="A12" s="84"/>
      <c r="B12" s="89" t="s">
        <v>25</v>
      </c>
      <c r="C12" s="73"/>
      <c r="D12" s="73"/>
      <c r="E12" s="22" t="s">
        <v>26</v>
      </c>
      <c r="F12" s="73">
        <f>SUM(Лист1!$D23:$FFE23)</f>
        <v>6</v>
      </c>
    </row>
    <row r="13" spans="1:6" x14ac:dyDescent="0.25">
      <c r="A13" s="84"/>
      <c r="B13" s="89" t="s">
        <v>23</v>
      </c>
      <c r="C13" s="73"/>
      <c r="D13" s="73"/>
      <c r="E13" s="22" t="s">
        <v>22</v>
      </c>
      <c r="F13" s="73">
        <f>SUM(Лист1!$D24:$FFE24)</f>
        <v>2</v>
      </c>
    </row>
    <row r="14" spans="1:6" ht="31.5" x14ac:dyDescent="0.25">
      <c r="A14" s="87" t="s">
        <v>27</v>
      </c>
      <c r="B14" s="88" t="s">
        <v>28</v>
      </c>
      <c r="C14" s="88"/>
      <c r="D14" s="73"/>
      <c r="E14" s="23" t="s">
        <v>29</v>
      </c>
      <c r="F14" s="73">
        <f>SUM(Лист1!$D26:$FFE26)</f>
        <v>2464</v>
      </c>
    </row>
    <row r="15" spans="1:6" ht="30" x14ac:dyDescent="0.25">
      <c r="A15" s="73"/>
      <c r="B15" s="89" t="s">
        <v>30</v>
      </c>
      <c r="C15" s="89"/>
      <c r="D15" s="73"/>
      <c r="E15" s="23" t="s">
        <v>29</v>
      </c>
      <c r="F15" s="73">
        <f>SUM(Лист1!$D27:$FFE27)</f>
        <v>16</v>
      </c>
    </row>
    <row r="16" spans="1:6" ht="30" x14ac:dyDescent="0.25">
      <c r="A16" s="73"/>
      <c r="B16" s="89" t="s">
        <v>31</v>
      </c>
      <c r="C16" s="89"/>
      <c r="D16" s="73"/>
      <c r="E16" s="23" t="s">
        <v>32</v>
      </c>
      <c r="F16" s="73">
        <f>SUM(Лист1!$D28:$FFE28)</f>
        <v>20555.850000000002</v>
      </c>
    </row>
    <row r="17" spans="1:6" x14ac:dyDescent="0.25">
      <c r="A17" s="73"/>
      <c r="B17" s="89" t="s">
        <v>33</v>
      </c>
      <c r="C17" s="89"/>
      <c r="D17" s="73"/>
      <c r="E17" s="23" t="s">
        <v>32</v>
      </c>
      <c r="F17" s="73">
        <f>SUM(Лист1!$D29:$FFE29)</f>
        <v>13497.550000000001</v>
      </c>
    </row>
    <row r="18" spans="1:6" x14ac:dyDescent="0.25">
      <c r="A18" s="73"/>
      <c r="B18" s="89" t="s">
        <v>34</v>
      </c>
      <c r="C18" s="89"/>
      <c r="D18" s="73"/>
      <c r="E18" s="23" t="s">
        <v>32</v>
      </c>
      <c r="F18" s="73">
        <f>SUM(Лист1!$D30:$FFE30)</f>
        <v>5370.3099999999995</v>
      </c>
    </row>
    <row r="19" spans="1:6" x14ac:dyDescent="0.25">
      <c r="A19" s="73"/>
      <c r="B19" s="182" t="s">
        <v>1207</v>
      </c>
      <c r="C19" s="182"/>
      <c r="D19" s="73"/>
      <c r="E19" s="62" t="s">
        <v>1208</v>
      </c>
      <c r="F19" s="73">
        <f>F18/F29</f>
        <v>64.702530120481924</v>
      </c>
    </row>
    <row r="20" spans="1:6" ht="30" x14ac:dyDescent="0.25">
      <c r="A20" s="90" t="s">
        <v>35</v>
      </c>
      <c r="B20" s="24" t="s">
        <v>36</v>
      </c>
      <c r="C20" s="73"/>
      <c r="D20" s="73"/>
      <c r="E20" s="73" t="s">
        <v>355</v>
      </c>
      <c r="F20" s="73">
        <f>COUNTIF(Лист1!$D31:$FFE31,E20)</f>
        <v>15</v>
      </c>
    </row>
    <row r="21" spans="1:6" x14ac:dyDescent="0.25">
      <c r="A21" s="73"/>
      <c r="B21" s="73"/>
      <c r="C21" s="73"/>
      <c r="D21" s="73"/>
      <c r="E21" s="73" t="s">
        <v>358</v>
      </c>
      <c r="F21" s="73">
        <f>COUNTIF(Лист1!$D31:$FFE31,E21)</f>
        <v>0</v>
      </c>
    </row>
    <row r="22" spans="1:6" x14ac:dyDescent="0.25">
      <c r="A22" s="73"/>
      <c r="B22" s="73"/>
      <c r="C22" s="88" t="s">
        <v>38</v>
      </c>
      <c r="D22" s="73"/>
      <c r="E22" s="23" t="s">
        <v>29</v>
      </c>
      <c r="F22" s="73">
        <f>SUM(Лист1!$D32:$FFE32)</f>
        <v>15</v>
      </c>
    </row>
    <row r="23" spans="1:6" x14ac:dyDescent="0.25">
      <c r="A23" s="73"/>
      <c r="B23" s="73"/>
      <c r="C23" s="88" t="s">
        <v>39</v>
      </c>
      <c r="D23" s="73"/>
      <c r="E23" s="23" t="s">
        <v>29</v>
      </c>
      <c r="F23" s="73">
        <f>SUM(Лист1!$D33:$FFE33)</f>
        <v>15</v>
      </c>
    </row>
    <row r="24" spans="1:6" x14ac:dyDescent="0.25">
      <c r="A24" s="73"/>
      <c r="B24" s="73"/>
      <c r="C24" s="88" t="s">
        <v>40</v>
      </c>
      <c r="D24" s="73"/>
      <c r="E24" s="23" t="s">
        <v>29</v>
      </c>
      <c r="F24" s="73">
        <f>SUM(Лист1!$D34:$FFE34)</f>
        <v>15</v>
      </c>
    </row>
    <row r="25" spans="1:6" x14ac:dyDescent="0.25">
      <c r="A25" s="73"/>
      <c r="B25" s="73"/>
      <c r="C25" s="88" t="s">
        <v>41</v>
      </c>
      <c r="D25" s="73"/>
      <c r="E25" s="23" t="s">
        <v>29</v>
      </c>
      <c r="F25" s="73">
        <f>SUM(Лист1!$D35:$FFE35)</f>
        <v>15</v>
      </c>
    </row>
    <row r="26" spans="1:6" x14ac:dyDescent="0.25">
      <c r="A26" s="73"/>
      <c r="B26" s="88" t="s">
        <v>42</v>
      </c>
      <c r="C26" s="73"/>
      <c r="D26" s="88"/>
      <c r="E26" s="23" t="s">
        <v>29</v>
      </c>
      <c r="F26" s="73">
        <f>SUM(Лист1!$D36:$FFE36)</f>
        <v>1</v>
      </c>
    </row>
    <row r="27" spans="1:6" x14ac:dyDescent="0.25">
      <c r="A27" s="73"/>
      <c r="B27" s="88" t="s">
        <v>43</v>
      </c>
      <c r="C27" s="73"/>
      <c r="D27" s="88"/>
      <c r="E27" s="23" t="s">
        <v>26</v>
      </c>
      <c r="F27" s="73">
        <f>SUM(Лист1!$D37:$FFE37)</f>
        <v>83</v>
      </c>
    </row>
    <row r="28" spans="1:6" x14ac:dyDescent="0.25">
      <c r="A28" s="73"/>
      <c r="B28" s="90" t="s">
        <v>45</v>
      </c>
      <c r="C28" s="26" t="s">
        <v>46</v>
      </c>
      <c r="D28" s="73"/>
      <c r="E28" s="23" t="s">
        <v>29</v>
      </c>
      <c r="F28" s="73">
        <f>SUM(Лист1!$D38:$FFE38)</f>
        <v>1</v>
      </c>
    </row>
    <row r="29" spans="1:6" x14ac:dyDescent="0.25">
      <c r="A29" s="73"/>
      <c r="B29" s="90"/>
      <c r="C29" s="26" t="s">
        <v>47</v>
      </c>
      <c r="D29" s="73"/>
      <c r="E29" s="23" t="s">
        <v>48</v>
      </c>
      <c r="F29" s="73">
        <f>SUM(Лист1!$D39:$FFE39)</f>
        <v>83</v>
      </c>
    </row>
    <row r="30" spans="1:6" x14ac:dyDescent="0.25">
      <c r="A30" s="73"/>
      <c r="B30" s="90"/>
      <c r="C30" s="88" t="s">
        <v>49</v>
      </c>
      <c r="D30" s="73"/>
      <c r="E30" s="23" t="s">
        <v>48</v>
      </c>
      <c r="F30" s="73">
        <f>SUM(Лист1!$D40:$FFE40)</f>
        <v>119</v>
      </c>
    </row>
    <row r="31" spans="1:6" x14ac:dyDescent="0.25">
      <c r="A31" s="73"/>
      <c r="B31" s="90"/>
      <c r="C31" s="88" t="s">
        <v>50</v>
      </c>
      <c r="D31" s="73"/>
      <c r="E31" s="23" t="s">
        <v>48</v>
      </c>
      <c r="F31" s="73">
        <f>SUM(Лист1!$D41:$FFE41)</f>
        <v>2737</v>
      </c>
    </row>
    <row r="32" spans="1:6" x14ac:dyDescent="0.25">
      <c r="A32" s="73"/>
      <c r="B32" s="90"/>
      <c r="C32" s="88" t="s">
        <v>51</v>
      </c>
      <c r="D32" s="73"/>
      <c r="E32" s="23" t="s">
        <v>48</v>
      </c>
      <c r="F32" s="73">
        <f>SUM(Лист1!$D42:$FFE42)</f>
        <v>0</v>
      </c>
    </row>
    <row r="33" spans="1:6" x14ac:dyDescent="0.25">
      <c r="A33" s="73"/>
      <c r="B33" s="90"/>
      <c r="C33" s="88" t="s">
        <v>52</v>
      </c>
      <c r="D33" s="73"/>
      <c r="E33" s="23" t="s">
        <v>26</v>
      </c>
      <c r="F33" s="73">
        <f>SUM(Лист1!$D43:$FFE43)</f>
        <v>80</v>
      </c>
    </row>
    <row r="34" spans="1:6" x14ac:dyDescent="0.25">
      <c r="A34" s="73"/>
      <c r="B34" s="90"/>
      <c r="C34" s="88" t="s">
        <v>53</v>
      </c>
      <c r="D34" s="73"/>
      <c r="E34" s="23" t="s">
        <v>48</v>
      </c>
      <c r="F34" s="73">
        <f>SUM(Лист1!$D44:$FFE44)</f>
        <v>412</v>
      </c>
    </row>
    <row r="35" spans="1:6" x14ac:dyDescent="0.25">
      <c r="A35" s="73"/>
      <c r="B35" s="90"/>
      <c r="C35" s="88" t="s">
        <v>52</v>
      </c>
      <c r="D35" s="73"/>
      <c r="E35" s="23" t="s">
        <v>48</v>
      </c>
      <c r="F35" s="73">
        <f>SUM(Лист1!$D45:$FFE45)</f>
        <v>1</v>
      </c>
    </row>
    <row r="36" spans="1:6" ht="30" x14ac:dyDescent="0.25">
      <c r="A36" s="73"/>
      <c r="B36" s="90"/>
      <c r="C36" s="85" t="s">
        <v>54</v>
      </c>
      <c r="D36" s="73"/>
      <c r="E36" s="23" t="s">
        <v>29</v>
      </c>
      <c r="F36" s="73">
        <f>SUM(Лист1!$D46:$FFE46)</f>
        <v>2200</v>
      </c>
    </row>
    <row r="37" spans="1:6" x14ac:dyDescent="0.25">
      <c r="A37" s="73"/>
      <c r="B37" s="90"/>
      <c r="C37" s="26" t="s">
        <v>55</v>
      </c>
      <c r="D37" s="73"/>
      <c r="E37" s="23" t="s">
        <v>48</v>
      </c>
      <c r="F37" s="73">
        <f>SUM(Лист1!$D47:$FFE47)</f>
        <v>348</v>
      </c>
    </row>
    <row r="38" spans="1:6" x14ac:dyDescent="0.25">
      <c r="A38" s="73"/>
      <c r="B38" s="90"/>
      <c r="C38" s="88" t="s">
        <v>49</v>
      </c>
      <c r="D38" s="73"/>
      <c r="E38" s="23" t="s">
        <v>48</v>
      </c>
      <c r="F38" s="73">
        <f>SUM(Лист1!$D48:$FFE48)</f>
        <v>0</v>
      </c>
    </row>
    <row r="39" spans="1:6" x14ac:dyDescent="0.25">
      <c r="A39" s="73"/>
      <c r="B39" s="90"/>
      <c r="C39" s="88" t="s">
        <v>50</v>
      </c>
      <c r="D39" s="73"/>
      <c r="E39" s="23" t="s">
        <v>48</v>
      </c>
      <c r="F39" s="73">
        <f>SUM(Лист1!$D49:$FFE49)</f>
        <v>0</v>
      </c>
    </row>
    <row r="40" spans="1:6" x14ac:dyDescent="0.25">
      <c r="A40" s="73"/>
      <c r="B40" s="90"/>
      <c r="C40" s="88" t="s">
        <v>51</v>
      </c>
      <c r="D40" s="73"/>
      <c r="E40" s="23" t="s">
        <v>26</v>
      </c>
      <c r="F40" s="73">
        <f>SUM(Лист1!$D50:$FFE50)</f>
        <v>0</v>
      </c>
    </row>
    <row r="41" spans="1:6" x14ac:dyDescent="0.25">
      <c r="A41" s="73"/>
      <c r="B41" s="90"/>
      <c r="C41" s="88" t="s">
        <v>52</v>
      </c>
      <c r="D41" s="73"/>
      <c r="E41" s="23" t="s">
        <v>48</v>
      </c>
      <c r="F41" s="73">
        <f>SUM(Лист1!$D51:$FFE51)</f>
        <v>0</v>
      </c>
    </row>
    <row r="42" spans="1:6" x14ac:dyDescent="0.25">
      <c r="A42" s="73"/>
      <c r="B42" s="90"/>
      <c r="C42" s="26" t="s">
        <v>56</v>
      </c>
      <c r="D42" s="73"/>
      <c r="E42" s="23" t="s">
        <v>29</v>
      </c>
      <c r="F42" s="73">
        <f>SUM(Лист1!$D52:$FFE52)</f>
        <v>0</v>
      </c>
    </row>
    <row r="43" spans="1:6" x14ac:dyDescent="0.25">
      <c r="A43" s="73"/>
      <c r="B43" s="90"/>
      <c r="C43" s="26" t="s">
        <v>57</v>
      </c>
      <c r="D43" s="73"/>
      <c r="E43" s="23" t="s">
        <v>48</v>
      </c>
      <c r="F43" s="73">
        <f>SUM(Лист1!$D53:$FFE53)</f>
        <v>0</v>
      </c>
    </row>
    <row r="44" spans="1:6" x14ac:dyDescent="0.25">
      <c r="A44" s="73"/>
      <c r="B44" s="90"/>
      <c r="C44" s="88" t="s">
        <v>49</v>
      </c>
      <c r="D44" s="73"/>
      <c r="E44" s="23" t="s">
        <v>48</v>
      </c>
      <c r="F44" s="73">
        <f>SUM(Лист1!$D54:$FFE54)</f>
        <v>26</v>
      </c>
    </row>
    <row r="45" spans="1:6" x14ac:dyDescent="0.25">
      <c r="A45" s="73"/>
      <c r="B45" s="90"/>
      <c r="C45" s="88" t="s">
        <v>50</v>
      </c>
      <c r="D45" s="73"/>
      <c r="E45" s="23" t="s">
        <v>48</v>
      </c>
      <c r="F45" s="73">
        <f>SUM(Лист1!$D55:$FFE55)</f>
        <v>345</v>
      </c>
    </row>
    <row r="46" spans="1:6" x14ac:dyDescent="0.25">
      <c r="A46" s="73"/>
      <c r="B46" s="90"/>
      <c r="C46" s="88" t="s">
        <v>51</v>
      </c>
      <c r="D46" s="73"/>
      <c r="E46" s="23" t="s">
        <v>26</v>
      </c>
      <c r="F46" s="73">
        <f>SUM(Лист1!$D56:$FFE56)</f>
        <v>0</v>
      </c>
    </row>
    <row r="47" spans="1:6" x14ac:dyDescent="0.25">
      <c r="A47" s="73"/>
      <c r="B47" s="90"/>
      <c r="C47" s="88" t="s">
        <v>52</v>
      </c>
      <c r="D47" s="73"/>
      <c r="E47" s="23" t="s">
        <v>48</v>
      </c>
      <c r="F47" s="73">
        <f>SUM(Лист1!$D57:$FFE57)</f>
        <v>0</v>
      </c>
    </row>
    <row r="48" spans="1:6" x14ac:dyDescent="0.25">
      <c r="A48" s="73"/>
      <c r="B48" s="90" t="s">
        <v>58</v>
      </c>
      <c r="C48" s="89" t="s">
        <v>59</v>
      </c>
      <c r="D48" s="73"/>
      <c r="E48" s="23" t="s">
        <v>26</v>
      </c>
      <c r="F48" s="73">
        <f>SUM(Лист1!$D58:$FFE58)</f>
        <v>0</v>
      </c>
    </row>
    <row r="49" spans="1:6" x14ac:dyDescent="0.25">
      <c r="A49" s="73"/>
      <c r="B49" s="90"/>
      <c r="C49" s="89" t="s">
        <v>60</v>
      </c>
      <c r="D49" s="73"/>
      <c r="E49" s="23" t="s">
        <v>26</v>
      </c>
      <c r="F49" s="73">
        <f>SUM(Лист1!$D61:$FFE61)</f>
        <v>13</v>
      </c>
    </row>
    <row r="50" spans="1:6" x14ac:dyDescent="0.25">
      <c r="A50" s="73"/>
      <c r="B50" s="90"/>
      <c r="C50" s="88" t="s">
        <v>61</v>
      </c>
      <c r="D50" s="73"/>
      <c r="E50" s="73" t="s">
        <v>355</v>
      </c>
      <c r="F50" s="73">
        <f>COUNTIF(Лист1!$D62:$FFE62,E50)</f>
        <v>14</v>
      </c>
    </row>
    <row r="51" spans="1:6" x14ac:dyDescent="0.25">
      <c r="A51" s="73"/>
      <c r="B51" s="90"/>
      <c r="C51" s="88"/>
      <c r="D51" s="73"/>
      <c r="E51" s="73" t="s">
        <v>358</v>
      </c>
      <c r="F51" s="73">
        <f>COUNTIF(Лист1!$D62:$FFE62,E51)</f>
        <v>1</v>
      </c>
    </row>
    <row r="52" spans="1:6" ht="30" x14ac:dyDescent="0.25">
      <c r="A52" s="73"/>
      <c r="B52" s="90"/>
      <c r="C52" s="28" t="s">
        <v>62</v>
      </c>
      <c r="D52" s="73"/>
      <c r="E52" s="73" t="s">
        <v>355</v>
      </c>
      <c r="F52" s="73">
        <f>COUNTIF(Лист1!$D63:$FFE63,E52)</f>
        <v>15</v>
      </c>
    </row>
    <row r="53" spans="1:6" x14ac:dyDescent="0.25">
      <c r="A53" s="73"/>
      <c r="B53" s="90"/>
      <c r="C53" s="28"/>
      <c r="D53" s="73"/>
      <c r="E53" s="73" t="s">
        <v>358</v>
      </c>
      <c r="F53" s="73">
        <f>COUNTIF(Лист1!$D63:$FFE63,E53)</f>
        <v>0</v>
      </c>
    </row>
    <row r="54" spans="1:6" x14ac:dyDescent="0.25">
      <c r="A54" s="73"/>
      <c r="B54" s="90"/>
      <c r="C54" s="88" t="s">
        <v>63</v>
      </c>
      <c r="D54" s="73"/>
      <c r="E54" s="73" t="s">
        <v>355</v>
      </c>
      <c r="F54" s="73">
        <f>COUNTIF(Лист1!$D64:$FFE64,E54)</f>
        <v>13</v>
      </c>
    </row>
    <row r="55" spans="1:6" x14ac:dyDescent="0.25">
      <c r="A55" s="73"/>
      <c r="B55" s="90"/>
      <c r="C55" s="88"/>
      <c r="D55" s="73"/>
      <c r="E55" s="73" t="s">
        <v>358</v>
      </c>
      <c r="F55" s="73">
        <f>COUNTIF(Лист1!$D64:$FFE64,E55)</f>
        <v>2</v>
      </c>
    </row>
    <row r="56" spans="1:6" x14ac:dyDescent="0.25">
      <c r="A56" s="73"/>
      <c r="B56" s="90"/>
      <c r="C56" s="88" t="s">
        <v>64</v>
      </c>
      <c r="D56" s="73"/>
      <c r="E56" s="73" t="s">
        <v>355</v>
      </c>
      <c r="F56" s="73">
        <f>COUNTIF(Лист1!$D65:$FFE65,E56)</f>
        <v>10</v>
      </c>
    </row>
    <row r="57" spans="1:6" x14ac:dyDescent="0.25">
      <c r="A57" s="73"/>
      <c r="B57" s="90"/>
      <c r="C57" s="88"/>
      <c r="D57" s="73"/>
      <c r="E57" s="73" t="s">
        <v>358</v>
      </c>
      <c r="F57" s="73">
        <f>COUNTIF(Лист1!$D65:$FFE65,E57)</f>
        <v>5</v>
      </c>
    </row>
    <row r="58" spans="1:6" x14ac:dyDescent="0.25">
      <c r="A58" s="73"/>
      <c r="B58" s="90"/>
      <c r="C58" s="88" t="s">
        <v>66</v>
      </c>
      <c r="D58" s="73"/>
      <c r="E58" s="73" t="s">
        <v>355</v>
      </c>
      <c r="F58" s="73">
        <f>COUNTIF(Лист1!$D66:$FFE66,E58)</f>
        <v>7</v>
      </c>
    </row>
    <row r="59" spans="1:6" x14ac:dyDescent="0.25">
      <c r="A59" s="73"/>
      <c r="B59" s="90"/>
      <c r="C59" s="88"/>
      <c r="D59" s="73"/>
      <c r="E59" s="73" t="s">
        <v>358</v>
      </c>
      <c r="F59" s="73">
        <f>COUNTIF(Лист1!$D66:$FFE66,E59)</f>
        <v>8</v>
      </c>
    </row>
    <row r="60" spans="1:6" ht="28.5" x14ac:dyDescent="0.25">
      <c r="A60" s="73"/>
      <c r="B60" s="90" t="s">
        <v>65</v>
      </c>
      <c r="C60" s="91" t="s">
        <v>67</v>
      </c>
      <c r="D60" s="73"/>
      <c r="E60" s="73" t="s">
        <v>355</v>
      </c>
      <c r="F60" s="73">
        <f>COUNTIF(Лист1!$D67:$FFE67,E60)</f>
        <v>6</v>
      </c>
    </row>
    <row r="61" spans="1:6" x14ac:dyDescent="0.25">
      <c r="A61" s="73"/>
      <c r="B61" s="90"/>
      <c r="C61" s="91"/>
      <c r="D61" s="73"/>
      <c r="E61" s="73" t="s">
        <v>358</v>
      </c>
      <c r="F61" s="73">
        <f>COUNTIF(Лист1!$D67:$FFE67,E61)</f>
        <v>9</v>
      </c>
    </row>
    <row r="62" spans="1:6" ht="30" x14ac:dyDescent="0.25">
      <c r="A62" s="73"/>
      <c r="B62" s="90"/>
      <c r="C62" s="89" t="s">
        <v>68</v>
      </c>
      <c r="D62" s="73"/>
      <c r="E62" s="73" t="s">
        <v>355</v>
      </c>
      <c r="F62" s="73">
        <f>COUNTIF(Лист1!$D68:$FFE68,E62)</f>
        <v>11</v>
      </c>
    </row>
    <row r="63" spans="1:6" x14ac:dyDescent="0.25">
      <c r="A63" s="73"/>
      <c r="B63" s="90"/>
      <c r="C63" s="89"/>
      <c r="D63" s="73"/>
      <c r="E63" s="73" t="s">
        <v>358</v>
      </c>
      <c r="F63" s="73">
        <f>COUNTIF(Лист1!$D68:$FFE68,E63)</f>
        <v>4</v>
      </c>
    </row>
    <row r="64" spans="1:6" x14ac:dyDescent="0.25">
      <c r="A64" s="73"/>
      <c r="B64" s="90"/>
      <c r="C64" s="88" t="s">
        <v>69</v>
      </c>
      <c r="D64" s="73"/>
      <c r="E64" s="73" t="s">
        <v>355</v>
      </c>
      <c r="F64" s="73">
        <f>COUNTIF(Лист1!$D69:$FFE69,E64)</f>
        <v>9</v>
      </c>
    </row>
    <row r="65" spans="1:6" x14ac:dyDescent="0.25">
      <c r="A65" s="73"/>
      <c r="B65" s="90"/>
      <c r="C65" s="88"/>
      <c r="D65" s="73"/>
      <c r="E65" s="73" t="s">
        <v>358</v>
      </c>
      <c r="F65" s="73">
        <f>COUNTIF(Лист1!$D69:$FFE69,E65)</f>
        <v>5</v>
      </c>
    </row>
    <row r="66" spans="1:6" x14ac:dyDescent="0.25">
      <c r="A66" s="73"/>
      <c r="B66" s="90"/>
      <c r="C66" s="88" t="s">
        <v>70</v>
      </c>
      <c r="D66" s="73"/>
      <c r="E66" s="73" t="s">
        <v>355</v>
      </c>
      <c r="F66" s="73">
        <f>COUNTIF(Лист1!$D70:$FFE70,E66)</f>
        <v>15</v>
      </c>
    </row>
    <row r="67" spans="1:6" x14ac:dyDescent="0.25">
      <c r="A67" s="73"/>
      <c r="B67" s="90"/>
      <c r="C67" s="88"/>
      <c r="D67" s="73"/>
      <c r="E67" s="73" t="s">
        <v>358</v>
      </c>
      <c r="F67" s="73">
        <f>COUNTIF(Лист1!$D70:$FFE70,E67)</f>
        <v>0</v>
      </c>
    </row>
    <row r="68" spans="1:6" x14ac:dyDescent="0.25">
      <c r="A68" s="73"/>
      <c r="B68" s="90"/>
      <c r="C68" s="88" t="s">
        <v>71</v>
      </c>
      <c r="D68" s="73"/>
      <c r="E68" s="73" t="s">
        <v>355</v>
      </c>
      <c r="F68" s="73">
        <f>COUNTIF(Лист1!$D71:$FFE71,E68)</f>
        <v>6</v>
      </c>
    </row>
    <row r="69" spans="1:6" x14ac:dyDescent="0.25">
      <c r="A69" s="73"/>
      <c r="B69" s="90"/>
      <c r="C69" s="88"/>
      <c r="D69" s="73"/>
      <c r="E69" s="73" t="s">
        <v>358</v>
      </c>
      <c r="F69" s="73">
        <f>COUNTIF(Лист1!$D71:$FFE71,E69)</f>
        <v>9</v>
      </c>
    </row>
    <row r="70" spans="1:6" x14ac:dyDescent="0.25">
      <c r="A70" s="73"/>
      <c r="B70" s="90"/>
      <c r="C70" s="88" t="s">
        <v>72</v>
      </c>
      <c r="D70" s="73"/>
      <c r="E70" s="73" t="s">
        <v>355</v>
      </c>
      <c r="F70" s="73">
        <f>COUNTIF(Лист1!$D72:$FFE72,E70)</f>
        <v>11</v>
      </c>
    </row>
    <row r="71" spans="1:6" x14ac:dyDescent="0.25">
      <c r="A71" s="73"/>
      <c r="B71" s="90"/>
      <c r="C71" s="88"/>
      <c r="D71" s="73"/>
      <c r="E71" s="73" t="s">
        <v>358</v>
      </c>
      <c r="F71" s="73">
        <f>COUNTIF(Лист1!$D72:$FFE72,E71)</f>
        <v>4</v>
      </c>
    </row>
    <row r="72" spans="1:6" x14ac:dyDescent="0.25">
      <c r="A72" s="73"/>
      <c r="B72" s="90"/>
      <c r="C72" s="88" t="s">
        <v>73</v>
      </c>
      <c r="D72" s="73"/>
      <c r="E72" s="73" t="s">
        <v>355</v>
      </c>
      <c r="F72" s="73">
        <f>COUNTIF(Лист1!$D73:$FFE73,E72)</f>
        <v>6</v>
      </c>
    </row>
    <row r="73" spans="1:6" x14ac:dyDescent="0.25">
      <c r="A73" s="73"/>
      <c r="B73" s="90"/>
      <c r="C73" s="88"/>
      <c r="D73" s="73"/>
      <c r="E73" s="73" t="s">
        <v>358</v>
      </c>
      <c r="F73" s="73">
        <f>COUNTIF(Лист1!$D73:$FFE73,E73)</f>
        <v>9</v>
      </c>
    </row>
    <row r="74" spans="1:6" x14ac:dyDescent="0.25">
      <c r="A74" s="73"/>
      <c r="B74" s="90"/>
      <c r="C74" s="88" t="s">
        <v>74</v>
      </c>
      <c r="D74" s="73"/>
      <c r="E74" s="73" t="s">
        <v>355</v>
      </c>
      <c r="F74" s="73">
        <f>COUNTIF(Лист1!$D74:$FFE74,E74)</f>
        <v>4</v>
      </c>
    </row>
    <row r="75" spans="1:6" x14ac:dyDescent="0.25">
      <c r="A75" s="73"/>
      <c r="B75" s="90"/>
      <c r="C75" s="88"/>
      <c r="D75" s="73"/>
      <c r="E75" s="73" t="s">
        <v>358</v>
      </c>
      <c r="F75" s="73">
        <f>COUNTIF(Лист1!$D74:$FFE74,E75)</f>
        <v>11</v>
      </c>
    </row>
    <row r="76" spans="1:6" x14ac:dyDescent="0.25">
      <c r="A76" s="73"/>
      <c r="B76" s="90"/>
      <c r="C76" s="88" t="s">
        <v>75</v>
      </c>
      <c r="D76" s="73"/>
      <c r="E76" s="73" t="s">
        <v>355</v>
      </c>
      <c r="F76" s="73">
        <f>COUNTIF(Лист1!$D75:$FFE75,E76)</f>
        <v>14</v>
      </c>
    </row>
    <row r="77" spans="1:6" x14ac:dyDescent="0.25">
      <c r="A77" s="73"/>
      <c r="B77" s="90"/>
      <c r="C77" s="88"/>
      <c r="D77" s="73"/>
      <c r="E77" s="73" t="s">
        <v>358</v>
      </c>
      <c r="F77" s="73">
        <f>COUNTIF(Лист1!$D75:$FFE75,E77)</f>
        <v>1</v>
      </c>
    </row>
    <row r="78" spans="1:6" x14ac:dyDescent="0.25">
      <c r="A78" s="73"/>
      <c r="B78" s="90"/>
      <c r="C78" s="88" t="s">
        <v>76</v>
      </c>
      <c r="D78" s="73"/>
      <c r="E78" s="73" t="s">
        <v>355</v>
      </c>
      <c r="F78" s="73">
        <f>COUNTIF(Лист1!$D76:$FFE76,E78)</f>
        <v>6</v>
      </c>
    </row>
    <row r="79" spans="1:6" x14ac:dyDescent="0.25">
      <c r="A79" s="73"/>
      <c r="B79" s="90"/>
      <c r="C79" s="88"/>
      <c r="D79" s="73"/>
      <c r="E79" s="73" t="s">
        <v>358</v>
      </c>
      <c r="F79" s="73">
        <f>COUNTIF(Лист1!$D76:$FFE76,E79)</f>
        <v>9</v>
      </c>
    </row>
    <row r="80" spans="1:6" ht="44.25" x14ac:dyDescent="0.25">
      <c r="A80" s="73"/>
      <c r="B80" s="90"/>
      <c r="C80" s="30" t="s">
        <v>77</v>
      </c>
      <c r="D80" s="73"/>
      <c r="E80" s="73" t="s">
        <v>355</v>
      </c>
      <c r="F80" s="73">
        <f>COUNTIF(Лист1!$D77:$FFE77,E80)</f>
        <v>14</v>
      </c>
    </row>
    <row r="81" spans="1:6" x14ac:dyDescent="0.25">
      <c r="A81" s="73"/>
      <c r="B81" s="90"/>
      <c r="C81" s="30"/>
      <c r="D81" s="73"/>
      <c r="E81" s="73" t="s">
        <v>358</v>
      </c>
      <c r="F81" s="73">
        <f>COUNTIF(Лист1!$D77:$FFE77,E81)</f>
        <v>1</v>
      </c>
    </row>
    <row r="82" spans="1:6" x14ac:dyDescent="0.25">
      <c r="A82" s="73"/>
      <c r="B82" s="90"/>
      <c r="C82" s="88" t="s">
        <v>78</v>
      </c>
      <c r="D82" s="73"/>
      <c r="E82" s="73" t="s">
        <v>355</v>
      </c>
      <c r="F82" s="73">
        <f>COUNTIF(Лист1!$D78:$FFE78,E82)</f>
        <v>15</v>
      </c>
    </row>
    <row r="83" spans="1:6" x14ac:dyDescent="0.25">
      <c r="A83" s="73"/>
      <c r="B83" s="90"/>
      <c r="C83" s="88"/>
      <c r="D83" s="73"/>
      <c r="E83" s="73" t="s">
        <v>358</v>
      </c>
      <c r="F83" s="73">
        <f>COUNTIF(Лист1!$D78:$FFE78,E83)</f>
        <v>0</v>
      </c>
    </row>
    <row r="84" spans="1:6" x14ac:dyDescent="0.25">
      <c r="A84" s="73"/>
      <c r="B84" s="90"/>
      <c r="C84" s="88" t="s">
        <v>79</v>
      </c>
      <c r="D84" s="73"/>
      <c r="E84" s="73" t="s">
        <v>355</v>
      </c>
      <c r="F84" s="73">
        <f>COUNTIF(Лист1!$D79:$FFE79,E84)</f>
        <v>15</v>
      </c>
    </row>
    <row r="85" spans="1:6" x14ac:dyDescent="0.25">
      <c r="A85" s="73"/>
      <c r="B85" s="90"/>
      <c r="C85" s="88"/>
      <c r="D85" s="73"/>
      <c r="E85" s="73" t="s">
        <v>358</v>
      </c>
      <c r="F85" s="73">
        <f>COUNTIF(Лист1!$D79:$FFE79,E85)</f>
        <v>0</v>
      </c>
    </row>
    <row r="86" spans="1:6" x14ac:dyDescent="0.25">
      <c r="A86" s="73"/>
      <c r="B86" s="90"/>
      <c r="C86" s="88" t="s">
        <v>80</v>
      </c>
      <c r="D86" s="73"/>
      <c r="E86" s="73" t="s">
        <v>355</v>
      </c>
      <c r="F86" s="73">
        <f>COUNTIF(Лист1!$D80:$FFE80,E86)</f>
        <v>12</v>
      </c>
    </row>
    <row r="87" spans="1:6" x14ac:dyDescent="0.25">
      <c r="A87" s="73"/>
      <c r="B87" s="90"/>
      <c r="C87" s="88"/>
      <c r="D87" s="73"/>
      <c r="E87" s="73" t="s">
        <v>358</v>
      </c>
      <c r="F87" s="73">
        <f>COUNTIF(Лист1!$D80:$FFE80,E87)</f>
        <v>3</v>
      </c>
    </row>
    <row r="88" spans="1:6" x14ac:dyDescent="0.25">
      <c r="A88" s="73"/>
      <c r="B88" s="90"/>
      <c r="C88" s="88" t="s">
        <v>81</v>
      </c>
      <c r="D88" s="73"/>
      <c r="E88" s="73" t="s">
        <v>355</v>
      </c>
      <c r="F88" s="73">
        <f>COUNTIF(Лист1!$D81:$FFE81,E88)</f>
        <v>14</v>
      </c>
    </row>
    <row r="89" spans="1:6" x14ac:dyDescent="0.25">
      <c r="A89" s="73"/>
      <c r="B89" s="90"/>
      <c r="C89" s="88"/>
      <c r="D89" s="73"/>
      <c r="E89" s="73" t="s">
        <v>358</v>
      </c>
      <c r="F89" s="73">
        <f>COUNTIF(Лист1!$D81:$FFE81,E89)</f>
        <v>1</v>
      </c>
    </row>
    <row r="90" spans="1:6" x14ac:dyDescent="0.25">
      <c r="A90" s="73"/>
      <c r="B90" s="90"/>
      <c r="C90" s="88" t="s">
        <v>82</v>
      </c>
      <c r="D90" s="73"/>
      <c r="E90" s="73" t="s">
        <v>355</v>
      </c>
      <c r="F90" s="73">
        <f>COUNTIF(Лист1!$D82:$FFE82,E90)</f>
        <v>15</v>
      </c>
    </row>
    <row r="91" spans="1:6" x14ac:dyDescent="0.25">
      <c r="A91" s="73"/>
      <c r="B91" s="90"/>
      <c r="C91" s="88"/>
      <c r="D91" s="73"/>
      <c r="E91" s="73" t="s">
        <v>358</v>
      </c>
      <c r="F91" s="73">
        <f>COUNTIF(Лист1!$D82:$FFE82,E91)</f>
        <v>0</v>
      </c>
    </row>
    <row r="92" spans="1:6" x14ac:dyDescent="0.25">
      <c r="A92" s="73"/>
      <c r="B92" s="90"/>
      <c r="C92" s="88" t="s">
        <v>83</v>
      </c>
      <c r="D92" s="73"/>
      <c r="E92" s="73" t="s">
        <v>355</v>
      </c>
      <c r="F92" s="73">
        <f>COUNTIF(Лист1!$D83:$FFE83,E92)</f>
        <v>14</v>
      </c>
    </row>
    <row r="93" spans="1:6" x14ac:dyDescent="0.25">
      <c r="A93" s="73"/>
      <c r="B93" s="90"/>
      <c r="C93" s="88"/>
      <c r="D93" s="73"/>
      <c r="E93" s="73" t="s">
        <v>358</v>
      </c>
      <c r="F93" s="73">
        <f>COUNTIF(Лист1!$D83:$FFE83,E93)</f>
        <v>1</v>
      </c>
    </row>
    <row r="94" spans="1:6" x14ac:dyDescent="0.25">
      <c r="A94" s="73"/>
      <c r="B94" s="90"/>
      <c r="C94" s="88" t="s">
        <v>84</v>
      </c>
      <c r="D94" s="73"/>
      <c r="E94" s="73" t="s">
        <v>355</v>
      </c>
      <c r="F94" s="73">
        <f>COUNTIF(Лист1!$D84:$FFE84,E94)</f>
        <v>13</v>
      </c>
    </row>
    <row r="95" spans="1:6" x14ac:dyDescent="0.25">
      <c r="A95" s="73"/>
      <c r="B95" s="90"/>
      <c r="C95" s="88"/>
      <c r="D95" s="73"/>
      <c r="E95" s="73" t="s">
        <v>358</v>
      </c>
      <c r="F95" s="73">
        <f>COUNTIF(Лист1!$D84:$FFE84,E95)</f>
        <v>2</v>
      </c>
    </row>
    <row r="96" spans="1:6" x14ac:dyDescent="0.25">
      <c r="A96" s="73"/>
      <c r="B96" s="90"/>
      <c r="C96" s="88" t="s">
        <v>85</v>
      </c>
      <c r="D96" s="73"/>
      <c r="E96" s="73" t="s">
        <v>355</v>
      </c>
      <c r="F96" s="73">
        <f>COUNTIF(Лист1!$D85:$FFE85,E96)</f>
        <v>13</v>
      </c>
    </row>
    <row r="97" spans="1:6" x14ac:dyDescent="0.25">
      <c r="A97" s="73"/>
      <c r="B97" s="90"/>
      <c r="C97" s="88"/>
      <c r="D97" s="73"/>
      <c r="E97" s="73" t="s">
        <v>358</v>
      </c>
      <c r="F97" s="73">
        <f>COUNTIF(Лист1!$D85:$FFE85,E97)</f>
        <v>2</v>
      </c>
    </row>
    <row r="98" spans="1:6" x14ac:dyDescent="0.25">
      <c r="A98" s="73"/>
      <c r="B98" s="90"/>
      <c r="C98" s="88" t="s">
        <v>86</v>
      </c>
      <c r="D98" s="73"/>
      <c r="E98" s="73" t="s">
        <v>355</v>
      </c>
      <c r="F98" s="73">
        <f>COUNTIF(Лист1!$D86:$FFE86,E98)</f>
        <v>15</v>
      </c>
    </row>
    <row r="99" spans="1:6" x14ac:dyDescent="0.25">
      <c r="A99" s="73"/>
      <c r="B99" s="90"/>
      <c r="C99" s="88"/>
      <c r="D99" s="73"/>
      <c r="E99" s="73" t="s">
        <v>358</v>
      </c>
      <c r="F99" s="73">
        <f>COUNTIF(Лист1!$D86:$FFE86,E99)</f>
        <v>0</v>
      </c>
    </row>
    <row r="100" spans="1:6" x14ac:dyDescent="0.25">
      <c r="A100" s="73"/>
      <c r="B100" s="90"/>
      <c r="C100" s="88" t="s">
        <v>87</v>
      </c>
      <c r="D100" s="73"/>
      <c r="E100" s="73" t="s">
        <v>355</v>
      </c>
      <c r="F100" s="73">
        <f>COUNTIF(Лист1!$D87:$FFE87,E100)</f>
        <v>6</v>
      </c>
    </row>
    <row r="101" spans="1:6" x14ac:dyDescent="0.25">
      <c r="A101" s="73"/>
      <c r="B101" s="90"/>
      <c r="C101" s="88"/>
      <c r="D101" s="73"/>
      <c r="E101" s="73" t="s">
        <v>358</v>
      </c>
      <c r="F101" s="73">
        <f>COUNTIF(Лист1!$D87:$FFE87,E101)</f>
        <v>9</v>
      </c>
    </row>
    <row r="102" spans="1:6" x14ac:dyDescent="0.25">
      <c r="A102" s="73"/>
      <c r="B102" s="90"/>
      <c r="C102" s="88" t="s">
        <v>88</v>
      </c>
      <c r="D102" s="73"/>
      <c r="E102" s="73" t="s">
        <v>355</v>
      </c>
      <c r="F102" s="73">
        <f>COUNTIF(Лист1!$D88:$FFE88,E102)</f>
        <v>10</v>
      </c>
    </row>
    <row r="103" spans="1:6" x14ac:dyDescent="0.25">
      <c r="A103" s="73"/>
      <c r="B103" s="90"/>
      <c r="C103" s="88"/>
      <c r="D103" s="73"/>
      <c r="E103" s="73" t="s">
        <v>358</v>
      </c>
      <c r="F103" s="73">
        <f>COUNTIF(Лист1!$D88:$FFE88,E103)</f>
        <v>5</v>
      </c>
    </row>
    <row r="104" spans="1:6" x14ac:dyDescent="0.25">
      <c r="A104" s="73"/>
      <c r="B104" s="90"/>
      <c r="C104" s="88" t="s">
        <v>89</v>
      </c>
      <c r="D104" s="73"/>
      <c r="E104" s="73" t="s">
        <v>355</v>
      </c>
      <c r="F104" s="73">
        <f>COUNTIF(Лист1!$D89:$FFE89,E104)</f>
        <v>15</v>
      </c>
    </row>
    <row r="105" spans="1:6" x14ac:dyDescent="0.25">
      <c r="A105" s="73"/>
      <c r="B105" s="90"/>
      <c r="C105" s="88"/>
      <c r="D105" s="73"/>
      <c r="E105" s="73" t="s">
        <v>358</v>
      </c>
      <c r="F105" s="73">
        <f>COUNTIF(Лист1!$D89:$FFE89,E105)</f>
        <v>0</v>
      </c>
    </row>
    <row r="106" spans="1:6" x14ac:dyDescent="0.25">
      <c r="A106" s="73"/>
      <c r="B106" s="90"/>
      <c r="C106" s="88" t="s">
        <v>90</v>
      </c>
      <c r="D106" s="73"/>
      <c r="E106" s="73" t="s">
        <v>355</v>
      </c>
      <c r="F106" s="73">
        <f>COUNTIF(Лист1!$D90:$FFE90,E106)</f>
        <v>15</v>
      </c>
    </row>
    <row r="107" spans="1:6" x14ac:dyDescent="0.25">
      <c r="A107" s="73"/>
      <c r="B107" s="90"/>
      <c r="C107" s="88"/>
      <c r="D107" s="73"/>
      <c r="E107" s="73" t="s">
        <v>358</v>
      </c>
      <c r="F107" s="73">
        <f>COUNTIF(Лист1!$D90:$FFE90,E107)</f>
        <v>0</v>
      </c>
    </row>
    <row r="108" spans="1:6" x14ac:dyDescent="0.25">
      <c r="A108" s="73"/>
      <c r="B108" s="90"/>
      <c r="C108" s="88" t="s">
        <v>91</v>
      </c>
      <c r="D108" s="73"/>
      <c r="E108" s="73" t="s">
        <v>355</v>
      </c>
      <c r="F108" s="73">
        <f>COUNTIF(Лист1!$D91:$FFE91,E108)</f>
        <v>15</v>
      </c>
    </row>
    <row r="109" spans="1:6" x14ac:dyDescent="0.25">
      <c r="A109" s="73"/>
      <c r="B109" s="90"/>
      <c r="C109" s="88"/>
      <c r="D109" s="73"/>
      <c r="E109" s="73" t="s">
        <v>358</v>
      </c>
      <c r="F109" s="73">
        <f>COUNTIF(Лист1!$D91:$FFE91,E109)</f>
        <v>0</v>
      </c>
    </row>
    <row r="110" spans="1:6" x14ac:dyDescent="0.25">
      <c r="A110" s="73"/>
      <c r="B110" s="90"/>
      <c r="C110" s="88" t="s">
        <v>92</v>
      </c>
      <c r="D110" s="73"/>
      <c r="E110" s="73" t="s">
        <v>355</v>
      </c>
      <c r="F110" s="73">
        <f>COUNTIF(Лист1!$D92:$FFE92,E110)</f>
        <v>15</v>
      </c>
    </row>
    <row r="111" spans="1:6" x14ac:dyDescent="0.25">
      <c r="A111" s="73"/>
      <c r="B111" s="90"/>
      <c r="C111" s="88"/>
      <c r="D111" s="73"/>
      <c r="E111" s="73" t="s">
        <v>358</v>
      </c>
      <c r="F111" s="73">
        <f>COUNTIF(Лист1!$D92:$FFE92,E111)</f>
        <v>0</v>
      </c>
    </row>
    <row r="112" spans="1:6" x14ac:dyDescent="0.25">
      <c r="A112" s="73"/>
      <c r="B112" s="90"/>
      <c r="C112" s="88" t="s">
        <v>93</v>
      </c>
      <c r="D112" s="73"/>
      <c r="E112" s="73" t="s">
        <v>355</v>
      </c>
      <c r="F112" s="73">
        <f>COUNTIF(Лист1!$D93:$FFE93,E112)</f>
        <v>14</v>
      </c>
    </row>
    <row r="113" spans="1:6" x14ac:dyDescent="0.25">
      <c r="A113" s="73"/>
      <c r="B113" s="90"/>
      <c r="C113" s="88"/>
      <c r="D113" s="73"/>
      <c r="E113" s="73" t="s">
        <v>358</v>
      </c>
      <c r="F113" s="73">
        <f>COUNTIF(Лист1!$D93:$FFE93,E113)</f>
        <v>1</v>
      </c>
    </row>
    <row r="114" spans="1:6" x14ac:dyDescent="0.25">
      <c r="A114" s="73"/>
      <c r="B114" s="90"/>
      <c r="C114" s="88" t="s">
        <v>94</v>
      </c>
      <c r="D114" s="73"/>
      <c r="E114" s="73" t="s">
        <v>355</v>
      </c>
      <c r="F114" s="73">
        <f>COUNTIF(Лист1!$D94:$FFE94,E114)</f>
        <v>10</v>
      </c>
    </row>
    <row r="115" spans="1:6" x14ac:dyDescent="0.25">
      <c r="A115" s="73"/>
      <c r="B115" s="90"/>
      <c r="C115" s="88"/>
      <c r="D115" s="73"/>
      <c r="E115" s="73" t="s">
        <v>358</v>
      </c>
      <c r="F115" s="73">
        <f>COUNTIF(Лист1!$D94:$FFE94,E115)</f>
        <v>5</v>
      </c>
    </row>
    <row r="116" spans="1:6" x14ac:dyDescent="0.25">
      <c r="A116" s="73"/>
      <c r="B116" s="90"/>
      <c r="C116" s="88" t="s">
        <v>95</v>
      </c>
      <c r="D116" s="73"/>
      <c r="E116" s="73" t="s">
        <v>355</v>
      </c>
      <c r="F116" s="73">
        <f>COUNTIF(Лист1!$D95:$FFE95,E116)</f>
        <v>10</v>
      </c>
    </row>
    <row r="117" spans="1:6" x14ac:dyDescent="0.25">
      <c r="A117" s="73"/>
      <c r="B117" s="90"/>
      <c r="C117" s="88"/>
      <c r="D117" s="73"/>
      <c r="E117" s="73" t="s">
        <v>358</v>
      </c>
      <c r="F117" s="73">
        <f>COUNTIF(Лист1!$D95:$FFE95,E117)</f>
        <v>5</v>
      </c>
    </row>
    <row r="118" spans="1:6" x14ac:dyDescent="0.25">
      <c r="A118" s="73"/>
      <c r="B118" s="90"/>
      <c r="C118" s="88" t="s">
        <v>96</v>
      </c>
      <c r="D118" s="73"/>
      <c r="E118" s="73" t="s">
        <v>355</v>
      </c>
      <c r="F118" s="73">
        <f>COUNTIF(Лист1!$D96:$FFE96,E118)</f>
        <v>12</v>
      </c>
    </row>
    <row r="119" spans="1:6" x14ac:dyDescent="0.25">
      <c r="A119" s="73"/>
      <c r="B119" s="90"/>
      <c r="C119" s="88"/>
      <c r="D119" s="73"/>
      <c r="E119" s="73" t="s">
        <v>358</v>
      </c>
      <c r="F119" s="73">
        <f>COUNTIF(Лист1!$D96:$FFE96,E119)</f>
        <v>3</v>
      </c>
    </row>
    <row r="120" spans="1:6" x14ac:dyDescent="0.25">
      <c r="A120" s="73"/>
      <c r="B120" s="90"/>
      <c r="C120" s="88" t="s">
        <v>97</v>
      </c>
      <c r="D120" s="73"/>
      <c r="E120" s="73" t="s">
        <v>355</v>
      </c>
      <c r="F120" s="73">
        <f>COUNTIF(Лист1!$D97:$FFE97,E120)</f>
        <v>13</v>
      </c>
    </row>
    <row r="121" spans="1:6" x14ac:dyDescent="0.25">
      <c r="A121" s="73"/>
      <c r="B121" s="90"/>
      <c r="C121" s="88"/>
      <c r="D121" s="73"/>
      <c r="E121" s="73" t="s">
        <v>358</v>
      </c>
      <c r="F121" s="73">
        <f>COUNTIF(Лист1!$D97:$FFE97,E121)</f>
        <v>2</v>
      </c>
    </row>
    <row r="122" spans="1:6" ht="15.75" customHeight="1" x14ac:dyDescent="0.25">
      <c r="A122" s="73"/>
      <c r="B122" s="90"/>
      <c r="C122" s="88" t="s">
        <v>98</v>
      </c>
      <c r="D122" s="73"/>
      <c r="E122" s="73" t="s">
        <v>355</v>
      </c>
      <c r="F122" s="73">
        <f>COUNTIF(Лист1!$D98:$FFE98,E122)</f>
        <v>13</v>
      </c>
    </row>
    <row r="123" spans="1:6" x14ac:dyDescent="0.25">
      <c r="A123" s="73"/>
      <c r="B123" s="90"/>
      <c r="C123" s="91"/>
      <c r="D123" s="73"/>
      <c r="E123" s="73" t="s">
        <v>358</v>
      </c>
      <c r="F123" s="73">
        <f>COUNTIF(Лист1!$D98:$FFE98,E123)</f>
        <v>2</v>
      </c>
    </row>
    <row r="124" spans="1:6" x14ac:dyDescent="0.25">
      <c r="A124" s="73"/>
      <c r="B124" s="91" t="s">
        <v>99</v>
      </c>
      <c r="C124" s="91"/>
      <c r="D124" s="73"/>
      <c r="E124" s="73" t="s">
        <v>355</v>
      </c>
      <c r="F124" s="73">
        <f>COUNTIF(Лист1!$D99:$FFE99,E124)</f>
        <v>4</v>
      </c>
    </row>
    <row r="125" spans="1:6" x14ac:dyDescent="0.25">
      <c r="A125" s="73"/>
      <c r="B125" s="91"/>
      <c r="C125" s="91"/>
      <c r="D125" s="73"/>
      <c r="E125" s="73" t="s">
        <v>358</v>
      </c>
      <c r="F125" s="73">
        <f>COUNTIF(Лист1!$D99:$FFE99,E126)</f>
        <v>4</v>
      </c>
    </row>
    <row r="126" spans="1:6" x14ac:dyDescent="0.25">
      <c r="A126" s="73"/>
      <c r="B126" s="91" t="s">
        <v>100</v>
      </c>
      <c r="C126" s="73"/>
      <c r="D126" s="73"/>
      <c r="E126" s="73" t="s">
        <v>355</v>
      </c>
      <c r="F126" s="73">
        <f>COUNTIF(Лист1!$D100:$FFE100,E126)</f>
        <v>1</v>
      </c>
    </row>
    <row r="127" spans="1:6" x14ac:dyDescent="0.25">
      <c r="A127" s="73"/>
      <c r="B127" s="73"/>
      <c r="C127" s="73"/>
      <c r="D127" s="73"/>
      <c r="E127" s="73" t="s">
        <v>358</v>
      </c>
      <c r="F127" s="73">
        <f>COUNTIF(Лист1!$D100:$FFE100,E127)</f>
        <v>14</v>
      </c>
    </row>
    <row r="128" spans="1:6" x14ac:dyDescent="0.25">
      <c r="A128" s="73"/>
      <c r="B128" s="91" t="s">
        <v>101</v>
      </c>
      <c r="C128" s="91"/>
      <c r="D128" s="73"/>
      <c r="E128" s="23" t="s">
        <v>26</v>
      </c>
      <c r="F128" s="73">
        <f>SUM(Лист1!$D101:$FFE101)</f>
        <v>1439</v>
      </c>
    </row>
    <row r="129" spans="1:6" x14ac:dyDescent="0.25">
      <c r="A129" s="73"/>
      <c r="B129" s="90" t="s">
        <v>102</v>
      </c>
      <c r="C129" s="88" t="s">
        <v>103</v>
      </c>
      <c r="D129" s="73"/>
      <c r="E129" s="73" t="s">
        <v>355</v>
      </c>
      <c r="F129" s="73">
        <f>COUNTIF(Лист1!$D102:$FFE102,E129)</f>
        <v>12</v>
      </c>
    </row>
    <row r="130" spans="1:6" x14ac:dyDescent="0.25">
      <c r="A130" s="73"/>
      <c r="B130" s="90"/>
      <c r="C130" s="88"/>
      <c r="D130" s="73"/>
      <c r="E130" s="73" t="s">
        <v>358</v>
      </c>
      <c r="F130" s="73">
        <f>COUNTIF(Лист1!$D102:$FFE102,E130)</f>
        <v>3</v>
      </c>
    </row>
    <row r="131" spans="1:6" x14ac:dyDescent="0.25">
      <c r="A131" s="73"/>
      <c r="B131" s="90"/>
      <c r="C131" s="88" t="s">
        <v>104</v>
      </c>
      <c r="D131" s="73"/>
      <c r="E131" s="73" t="s">
        <v>355</v>
      </c>
      <c r="F131" s="73">
        <f>COUNTIF(Лист1!$D103:$FFE103,E131)</f>
        <v>15</v>
      </c>
    </row>
    <row r="132" spans="1:6" x14ac:dyDescent="0.25">
      <c r="A132" s="73"/>
      <c r="B132" s="90"/>
      <c r="C132" s="88"/>
      <c r="D132" s="73"/>
      <c r="E132" s="73" t="s">
        <v>358</v>
      </c>
      <c r="F132" s="73">
        <f>COUNTIF(Лист1!$D103:$FFE103,E132)</f>
        <v>0</v>
      </c>
    </row>
    <row r="133" spans="1:6" x14ac:dyDescent="0.25">
      <c r="A133" s="73"/>
      <c r="B133" s="90"/>
      <c r="C133" s="88" t="s">
        <v>105</v>
      </c>
      <c r="D133" s="73"/>
      <c r="E133" s="73" t="s">
        <v>355</v>
      </c>
      <c r="F133" s="73">
        <f>COUNTIF(Лист1!$D104:$FFE104,E133)</f>
        <v>15</v>
      </c>
    </row>
    <row r="134" spans="1:6" x14ac:dyDescent="0.25">
      <c r="A134" s="73"/>
      <c r="B134" s="90"/>
      <c r="C134" s="88"/>
      <c r="D134" s="73"/>
      <c r="E134" s="73" t="s">
        <v>358</v>
      </c>
      <c r="F134" s="73">
        <f>COUNTIF(Лист1!$D104:$FFE104,E134)</f>
        <v>0</v>
      </c>
    </row>
    <row r="135" spans="1:6" x14ac:dyDescent="0.25">
      <c r="A135" s="73"/>
      <c r="B135" s="90"/>
      <c r="C135" s="88" t="s">
        <v>84</v>
      </c>
      <c r="D135" s="73"/>
      <c r="E135" s="73" t="s">
        <v>355</v>
      </c>
      <c r="F135" s="73">
        <f>COUNTIF(Лист1!$D105:$FFE105,E135)</f>
        <v>12</v>
      </c>
    </row>
    <row r="136" spans="1:6" x14ac:dyDescent="0.25">
      <c r="A136" s="73"/>
      <c r="B136" s="90"/>
      <c r="C136" s="88"/>
      <c r="D136" s="73"/>
      <c r="E136" s="73" t="s">
        <v>358</v>
      </c>
      <c r="F136" s="73">
        <f>COUNTIF(Лист1!$D105:$FFE105,E136)</f>
        <v>3</v>
      </c>
    </row>
    <row r="137" spans="1:6" x14ac:dyDescent="0.25">
      <c r="A137" s="73"/>
      <c r="B137" s="90"/>
      <c r="C137" s="88" t="s">
        <v>106</v>
      </c>
      <c r="D137" s="73"/>
      <c r="E137" s="73" t="s">
        <v>355</v>
      </c>
      <c r="F137" s="73">
        <f>COUNTIF(Лист1!$D106:$FFE106,E137)</f>
        <v>13</v>
      </c>
    </row>
    <row r="138" spans="1:6" x14ac:dyDescent="0.25">
      <c r="A138" s="73"/>
      <c r="B138" s="90"/>
      <c r="C138" s="88"/>
      <c r="D138" s="73"/>
      <c r="E138" s="73" t="s">
        <v>358</v>
      </c>
      <c r="F138" s="73">
        <f>COUNTIF(Лист1!$D106:$FFE106,E138)</f>
        <v>2</v>
      </c>
    </row>
    <row r="139" spans="1:6" x14ac:dyDescent="0.25">
      <c r="A139" s="73"/>
      <c r="B139" s="90"/>
      <c r="C139" s="88" t="s">
        <v>107</v>
      </c>
      <c r="D139" s="73"/>
      <c r="E139" s="73" t="s">
        <v>355</v>
      </c>
      <c r="F139" s="73">
        <f>COUNTIF(Лист1!$D107:$FFE107,E139)</f>
        <v>10</v>
      </c>
    </row>
    <row r="140" spans="1:6" x14ac:dyDescent="0.25">
      <c r="A140" s="73"/>
      <c r="B140" s="90"/>
      <c r="C140" s="88"/>
      <c r="D140" s="73"/>
      <c r="E140" s="73" t="s">
        <v>358</v>
      </c>
      <c r="F140" s="73">
        <f>COUNTIF(Лист1!$D107:$FFE107,E140)</f>
        <v>5</v>
      </c>
    </row>
    <row r="141" spans="1:6" x14ac:dyDescent="0.25">
      <c r="A141" s="73"/>
      <c r="B141" s="90"/>
      <c r="C141" s="88" t="s">
        <v>108</v>
      </c>
      <c r="D141" s="73"/>
      <c r="E141" s="73" t="s">
        <v>355</v>
      </c>
      <c r="F141" s="73">
        <f>COUNTIF(Лист1!$D108:$FFE108,E141)</f>
        <v>13</v>
      </c>
    </row>
    <row r="142" spans="1:6" x14ac:dyDescent="0.25">
      <c r="A142" s="73"/>
      <c r="B142" s="90"/>
      <c r="C142" s="88"/>
      <c r="D142" s="73"/>
      <c r="E142" s="73" t="s">
        <v>358</v>
      </c>
      <c r="F142" s="73">
        <f>COUNTIF(Лист1!$D108:$FFE108,E142)</f>
        <v>2</v>
      </c>
    </row>
    <row r="143" spans="1:6" x14ac:dyDescent="0.25">
      <c r="A143" s="73"/>
      <c r="B143" s="90"/>
      <c r="C143" s="88" t="s">
        <v>109</v>
      </c>
      <c r="D143" s="73"/>
      <c r="E143" s="73" t="s">
        <v>355</v>
      </c>
      <c r="F143" s="73">
        <f>COUNTIF(Лист1!$D109:$FFE109,E143)</f>
        <v>3</v>
      </c>
    </row>
    <row r="144" spans="1:6" x14ac:dyDescent="0.25">
      <c r="A144" s="73"/>
      <c r="B144" s="90"/>
      <c r="C144" s="88"/>
      <c r="D144" s="73"/>
      <c r="E144" s="73" t="s">
        <v>358</v>
      </c>
      <c r="F144" s="73">
        <f>COUNTIF(Лист1!$D109:$FFE109,E144)</f>
        <v>12</v>
      </c>
    </row>
    <row r="145" spans="1:6" x14ac:dyDescent="0.25">
      <c r="A145" s="73"/>
      <c r="B145" s="90"/>
      <c r="C145" s="88" t="s">
        <v>110</v>
      </c>
      <c r="D145" s="73"/>
      <c r="E145" s="73" t="s">
        <v>355</v>
      </c>
      <c r="F145" s="73">
        <f>COUNTIF(Лист1!$D110:$FFE110,E145)</f>
        <v>9</v>
      </c>
    </row>
    <row r="146" spans="1:6" x14ac:dyDescent="0.25">
      <c r="A146" s="73"/>
      <c r="B146" s="90"/>
      <c r="C146" s="88"/>
      <c r="D146" s="73"/>
      <c r="E146" s="73" t="s">
        <v>358</v>
      </c>
      <c r="F146" s="73">
        <f>COUNTIF(Лист1!$D110:$FFE110,E146)</f>
        <v>6</v>
      </c>
    </row>
    <row r="147" spans="1:6" x14ac:dyDescent="0.25">
      <c r="A147" s="73"/>
      <c r="B147" s="90" t="s">
        <v>111</v>
      </c>
      <c r="C147" s="26" t="s">
        <v>112</v>
      </c>
      <c r="D147" s="73"/>
      <c r="E147" s="73" t="s">
        <v>355</v>
      </c>
      <c r="F147" s="73">
        <f>COUNTIF(Лист1!$D111:$FFE111,E147)</f>
        <v>12</v>
      </c>
    </row>
    <row r="148" spans="1:6" x14ac:dyDescent="0.25">
      <c r="A148" s="73"/>
      <c r="B148" s="90"/>
      <c r="C148" s="26"/>
      <c r="D148" s="73"/>
      <c r="E148" s="73" t="s">
        <v>358</v>
      </c>
      <c r="F148" s="73">
        <f>COUNTIF(Лист1!$D111:$FFE111,E148)</f>
        <v>3</v>
      </c>
    </row>
    <row r="149" spans="1:6" x14ac:dyDescent="0.25">
      <c r="A149" s="73"/>
      <c r="B149" s="90"/>
      <c r="C149" s="89" t="s">
        <v>113</v>
      </c>
      <c r="D149" s="73"/>
      <c r="E149" s="73" t="s">
        <v>355</v>
      </c>
      <c r="F149" s="73">
        <f>COUNTIF(Лист1!$D112:$FFE112,E149)</f>
        <v>14</v>
      </c>
    </row>
    <row r="150" spans="1:6" x14ac:dyDescent="0.25">
      <c r="A150" s="73"/>
      <c r="B150" s="90"/>
      <c r="C150" s="89"/>
      <c r="D150" s="73"/>
      <c r="E150" s="73" t="s">
        <v>358</v>
      </c>
      <c r="F150" s="73">
        <f>COUNTIF(Лист1!$D112:$FFE112,E150)</f>
        <v>1</v>
      </c>
    </row>
    <row r="151" spans="1:6" ht="30" x14ac:dyDescent="0.25">
      <c r="A151" s="73"/>
      <c r="B151" s="90"/>
      <c r="C151" s="89" t="s">
        <v>114</v>
      </c>
      <c r="D151" s="73"/>
      <c r="E151" s="73" t="s">
        <v>355</v>
      </c>
      <c r="F151" s="73">
        <f>COUNTIF(Лист1!$D113:$FFE113,E151)</f>
        <v>11</v>
      </c>
    </row>
    <row r="152" spans="1:6" x14ac:dyDescent="0.25">
      <c r="A152" s="73"/>
      <c r="B152" s="90"/>
      <c r="C152" s="89"/>
      <c r="D152" s="73"/>
      <c r="E152" s="73" t="s">
        <v>358</v>
      </c>
      <c r="F152" s="73">
        <f>COUNTIF(Лист1!$D113:$FFE113,E152)</f>
        <v>4</v>
      </c>
    </row>
    <row r="153" spans="1:6" x14ac:dyDescent="0.25">
      <c r="A153" s="73"/>
      <c r="B153" s="90"/>
      <c r="C153" s="89" t="s">
        <v>115</v>
      </c>
      <c r="D153" s="73"/>
      <c r="E153" s="73" t="s">
        <v>355</v>
      </c>
      <c r="F153" s="73">
        <f>COUNTIF(Лист1!$D114:$FFE114,E153)</f>
        <v>6</v>
      </c>
    </row>
    <row r="154" spans="1:6" x14ac:dyDescent="0.25">
      <c r="A154" s="73"/>
      <c r="B154" s="90"/>
      <c r="C154" s="89"/>
      <c r="D154" s="73"/>
      <c r="E154" s="73" t="s">
        <v>358</v>
      </c>
      <c r="F154" s="73">
        <f>COUNTIF(Лист1!$D114:$FFE114,E154)</f>
        <v>9</v>
      </c>
    </row>
    <row r="155" spans="1:6" x14ac:dyDescent="0.25">
      <c r="A155" s="73"/>
      <c r="B155" s="90"/>
      <c r="C155" s="89" t="s">
        <v>116</v>
      </c>
      <c r="D155" s="73"/>
      <c r="E155" s="73" t="s">
        <v>355</v>
      </c>
      <c r="F155" s="73">
        <f>COUNTIF(Лист1!$D115:$FFE115,E155)</f>
        <v>2</v>
      </c>
    </row>
    <row r="156" spans="1:6" x14ac:dyDescent="0.25">
      <c r="A156" s="73"/>
      <c r="B156" s="90"/>
      <c r="C156" s="89"/>
      <c r="D156" s="73"/>
      <c r="E156" s="73" t="s">
        <v>358</v>
      </c>
      <c r="F156" s="73">
        <f>COUNTIF(Лист1!$D115:$FFE115,E156)</f>
        <v>13</v>
      </c>
    </row>
    <row r="157" spans="1:6" x14ac:dyDescent="0.25">
      <c r="A157" s="73"/>
      <c r="B157" s="90"/>
      <c r="C157" s="89" t="s">
        <v>117</v>
      </c>
      <c r="D157" s="73"/>
      <c r="E157" s="73" t="s">
        <v>355</v>
      </c>
      <c r="F157" s="73">
        <f>COUNTIF(Лист1!$D116:$FFE116,E157)</f>
        <v>5</v>
      </c>
    </row>
    <row r="158" spans="1:6" x14ac:dyDescent="0.25">
      <c r="A158" s="73"/>
      <c r="B158" s="90"/>
      <c r="C158" s="89"/>
      <c r="D158" s="73"/>
      <c r="E158" s="73" t="s">
        <v>358</v>
      </c>
      <c r="F158" s="73">
        <f>COUNTIF(Лист1!$D116:$FFE116,E158)</f>
        <v>10</v>
      </c>
    </row>
    <row r="159" spans="1:6" x14ac:dyDescent="0.25">
      <c r="A159" s="73"/>
      <c r="B159" s="90" t="s">
        <v>118</v>
      </c>
      <c r="C159" s="90" t="s">
        <v>119</v>
      </c>
      <c r="D159" s="73"/>
      <c r="E159" s="73" t="s">
        <v>355</v>
      </c>
      <c r="F159" s="73">
        <f>COUNTIF(Лист1!$D117:$FFE117,E159)</f>
        <v>15</v>
      </c>
    </row>
    <row r="160" spans="1:6" x14ac:dyDescent="0.25">
      <c r="A160" s="73"/>
      <c r="B160" s="90"/>
      <c r="C160" s="90"/>
      <c r="D160" s="73"/>
      <c r="E160" s="73" t="s">
        <v>358</v>
      </c>
      <c r="F160" s="73">
        <f>COUNTIF(Лист1!$D117:$FFE117,E160)</f>
        <v>0</v>
      </c>
    </row>
    <row r="161" spans="1:6" x14ac:dyDescent="0.25">
      <c r="A161" s="73"/>
      <c r="B161" s="90"/>
      <c r="C161" s="89" t="s">
        <v>120</v>
      </c>
      <c r="D161" s="73"/>
      <c r="E161" s="73" t="s">
        <v>355</v>
      </c>
      <c r="F161" s="73">
        <f>COUNTIF(Лист1!$D118:$FFE118,E161)</f>
        <v>10</v>
      </c>
    </row>
    <row r="162" spans="1:6" x14ac:dyDescent="0.25">
      <c r="A162" s="73"/>
      <c r="B162" s="90"/>
      <c r="C162" s="89"/>
      <c r="D162" s="73"/>
      <c r="E162" s="73" t="s">
        <v>358</v>
      </c>
      <c r="F162" s="73">
        <f>COUNTIF(Лист1!$D118:$FFE118,E162)</f>
        <v>5</v>
      </c>
    </row>
    <row r="163" spans="1:6" x14ac:dyDescent="0.25">
      <c r="A163" s="73"/>
      <c r="B163" s="90"/>
      <c r="C163" s="89" t="s">
        <v>121</v>
      </c>
      <c r="D163" s="73"/>
      <c r="E163" s="23" t="s">
        <v>29</v>
      </c>
      <c r="F163" s="73">
        <f>SUM(Лист1!$D119:$FFE119)</f>
        <v>70</v>
      </c>
    </row>
    <row r="164" spans="1:6" x14ac:dyDescent="0.25">
      <c r="A164" s="73"/>
      <c r="B164" s="90"/>
      <c r="C164" s="89" t="s">
        <v>122</v>
      </c>
      <c r="D164" s="73"/>
      <c r="E164" s="23" t="s">
        <v>29</v>
      </c>
      <c r="F164" s="73">
        <f>SUM(Лист1!$D120:$FFE120)</f>
        <v>32</v>
      </c>
    </row>
    <row r="165" spans="1:6" x14ac:dyDescent="0.25">
      <c r="A165" s="73"/>
      <c r="B165" s="90"/>
      <c r="C165" s="89" t="s">
        <v>123</v>
      </c>
      <c r="D165" s="73"/>
      <c r="E165" s="23" t="s">
        <v>29</v>
      </c>
      <c r="F165" s="73">
        <f>SUM(Лист1!$D121:$FFE121)</f>
        <v>34</v>
      </c>
    </row>
    <row r="166" spans="1:6" x14ac:dyDescent="0.25">
      <c r="A166" s="73"/>
      <c r="B166" s="90"/>
      <c r="C166" s="89" t="s">
        <v>122</v>
      </c>
      <c r="D166" s="73"/>
      <c r="E166" s="23" t="s">
        <v>29</v>
      </c>
      <c r="F166" s="73">
        <f>SUM(Лист1!$D122:$FFE122)</f>
        <v>29</v>
      </c>
    </row>
    <row r="167" spans="1:6" x14ac:dyDescent="0.25">
      <c r="A167" s="73"/>
      <c r="B167" s="90"/>
      <c r="C167" s="89" t="s">
        <v>124</v>
      </c>
      <c r="D167" s="73"/>
      <c r="E167" s="23" t="s">
        <v>29</v>
      </c>
      <c r="F167" s="73">
        <f>SUM(Лист1!$D123:$FFE123)</f>
        <v>6</v>
      </c>
    </row>
    <row r="168" spans="1:6" x14ac:dyDescent="0.25">
      <c r="A168" s="73"/>
      <c r="B168" s="90"/>
      <c r="C168" s="89" t="s">
        <v>125</v>
      </c>
      <c r="D168" s="73"/>
      <c r="E168" s="23" t="s">
        <v>29</v>
      </c>
      <c r="F168" s="73">
        <f>SUM(Лист1!$D124:$FFE124)</f>
        <v>8</v>
      </c>
    </row>
    <row r="169" spans="1:6" x14ac:dyDescent="0.25">
      <c r="A169" s="73"/>
      <c r="B169" s="90"/>
      <c r="C169" s="89" t="s">
        <v>126</v>
      </c>
      <c r="D169" s="73"/>
      <c r="E169" s="23" t="s">
        <v>29</v>
      </c>
      <c r="F169" s="73">
        <f>SUM(Лист1!$D125:$FFE125)</f>
        <v>26</v>
      </c>
    </row>
    <row r="170" spans="1:6" x14ac:dyDescent="0.25">
      <c r="A170" s="73"/>
      <c r="B170" s="90"/>
      <c r="C170" s="89" t="s">
        <v>127</v>
      </c>
      <c r="D170" s="73"/>
      <c r="E170" s="23" t="s">
        <v>29</v>
      </c>
      <c r="F170" s="73">
        <f>SUM(Лист1!$D126:$FFE126)</f>
        <v>8</v>
      </c>
    </row>
    <row r="171" spans="1:6" x14ac:dyDescent="0.25">
      <c r="A171" s="73"/>
      <c r="B171" s="90"/>
      <c r="C171" s="89" t="s">
        <v>128</v>
      </c>
      <c r="D171" s="73"/>
      <c r="E171" s="23" t="s">
        <v>29</v>
      </c>
      <c r="F171" s="73">
        <f>SUM(Лист1!$D127:$FFE127)</f>
        <v>25</v>
      </c>
    </row>
    <row r="172" spans="1:6" x14ac:dyDescent="0.25">
      <c r="A172" s="73"/>
      <c r="B172" s="90"/>
      <c r="C172" s="89" t="s">
        <v>129</v>
      </c>
      <c r="D172" s="73"/>
      <c r="E172" s="23" t="s">
        <v>29</v>
      </c>
      <c r="F172" s="73">
        <f>SUM(Лист1!$D128:$FFE128)</f>
        <v>66</v>
      </c>
    </row>
    <row r="173" spans="1:6" x14ac:dyDescent="0.25">
      <c r="A173" s="73"/>
      <c r="B173" s="90"/>
      <c r="C173" s="89" t="s">
        <v>130</v>
      </c>
      <c r="D173" s="73"/>
      <c r="E173" s="23" t="s">
        <v>29</v>
      </c>
      <c r="F173" s="73">
        <f>SUM(Лист1!$D129:$FFE129)</f>
        <v>27</v>
      </c>
    </row>
    <row r="174" spans="1:6" ht="28.5" x14ac:dyDescent="0.25">
      <c r="A174" s="73"/>
      <c r="B174" s="90" t="s">
        <v>131</v>
      </c>
      <c r="C174" s="89" t="s">
        <v>132</v>
      </c>
      <c r="D174" s="73"/>
      <c r="E174" s="73" t="s">
        <v>355</v>
      </c>
      <c r="F174" s="73">
        <f>COUNTIF(Лист1!$D130:$FFE130,E174)</f>
        <v>15</v>
      </c>
    </row>
    <row r="175" spans="1:6" x14ac:dyDescent="0.25">
      <c r="A175" s="73"/>
      <c r="B175" s="90"/>
      <c r="C175" s="89"/>
      <c r="D175" s="73"/>
      <c r="E175" s="73" t="s">
        <v>358</v>
      </c>
      <c r="F175" s="73">
        <f>COUNTIF(Лист1!$D130:$FFE130,E175)</f>
        <v>0</v>
      </c>
    </row>
    <row r="176" spans="1:6" x14ac:dyDescent="0.25">
      <c r="A176" s="73"/>
      <c r="B176" s="90"/>
      <c r="C176" s="89" t="s">
        <v>133</v>
      </c>
      <c r="D176" s="73"/>
      <c r="E176" s="73" t="s">
        <v>355</v>
      </c>
      <c r="F176" s="73">
        <f>COUNTIF(Лист1!$D131:$FFE131,E176)</f>
        <v>15</v>
      </c>
    </row>
    <row r="177" spans="1:6" x14ac:dyDescent="0.25">
      <c r="A177" s="73"/>
      <c r="B177" s="90"/>
      <c r="C177" s="89"/>
      <c r="D177" s="73"/>
      <c r="E177" s="73" t="s">
        <v>358</v>
      </c>
      <c r="F177" s="73">
        <f>COUNTIF(Лист1!$D131:$FFE131,E177)</f>
        <v>0</v>
      </c>
    </row>
    <row r="178" spans="1:6" x14ac:dyDescent="0.25">
      <c r="A178" s="73"/>
      <c r="B178" s="90"/>
      <c r="C178" s="89" t="s">
        <v>134</v>
      </c>
      <c r="D178" s="73"/>
      <c r="E178" s="73" t="s">
        <v>355</v>
      </c>
      <c r="F178" s="73">
        <f>COUNTIF(Лист1!$D132:$FFE132,E178)</f>
        <v>15</v>
      </c>
    </row>
    <row r="179" spans="1:6" x14ac:dyDescent="0.25">
      <c r="A179" s="73"/>
      <c r="B179" s="90"/>
      <c r="C179" s="89"/>
      <c r="D179" s="73"/>
      <c r="E179" s="73" t="s">
        <v>358</v>
      </c>
      <c r="F179" s="73">
        <f>COUNTIF(Лист1!$D132:$FFE132,E179)</f>
        <v>0</v>
      </c>
    </row>
    <row r="180" spans="1:6" x14ac:dyDescent="0.25">
      <c r="A180" s="73"/>
      <c r="B180" s="90"/>
      <c r="C180" s="89" t="s">
        <v>135</v>
      </c>
      <c r="D180" s="73"/>
      <c r="E180" s="73" t="s">
        <v>355</v>
      </c>
      <c r="F180" s="73">
        <f>COUNTIF(Лист1!$D133:$FFE133,E180)</f>
        <v>14</v>
      </c>
    </row>
    <row r="181" spans="1:6" x14ac:dyDescent="0.25">
      <c r="A181" s="73"/>
      <c r="B181" s="90"/>
      <c r="C181" s="89"/>
      <c r="D181" s="73"/>
      <c r="E181" s="73" t="s">
        <v>358</v>
      </c>
      <c r="F181" s="73">
        <f>COUNTIF(Лист1!$D133:$FFE133,E181)</f>
        <v>1</v>
      </c>
    </row>
    <row r="182" spans="1:6" x14ac:dyDescent="0.25">
      <c r="A182" s="73"/>
      <c r="B182" s="90"/>
      <c r="C182" s="89" t="s">
        <v>136</v>
      </c>
      <c r="D182" s="73"/>
      <c r="E182" s="73" t="s">
        <v>355</v>
      </c>
      <c r="F182" s="73">
        <f>COUNTIF(Лист1!$D134:$FFE134,E182)</f>
        <v>15</v>
      </c>
    </row>
    <row r="183" spans="1:6" x14ac:dyDescent="0.25">
      <c r="A183" s="73"/>
      <c r="B183" s="90"/>
      <c r="C183" s="89"/>
      <c r="D183" s="73"/>
      <c r="E183" s="73" t="s">
        <v>358</v>
      </c>
      <c r="F183" s="73">
        <f>COUNTIF(Лист1!$D134:$FFE134,E183)</f>
        <v>0</v>
      </c>
    </row>
    <row r="184" spans="1:6" x14ac:dyDescent="0.25">
      <c r="A184" s="73"/>
      <c r="B184" s="90"/>
      <c r="C184" s="89" t="s">
        <v>137</v>
      </c>
      <c r="D184" s="73"/>
      <c r="E184" s="73" t="s">
        <v>355</v>
      </c>
      <c r="F184" s="73">
        <f>COUNTIF(Лист1!$D135:$FFE135,E184)</f>
        <v>15</v>
      </c>
    </row>
    <row r="185" spans="1:6" x14ac:dyDescent="0.25">
      <c r="A185" s="73"/>
      <c r="B185" s="90"/>
      <c r="C185" s="89"/>
      <c r="D185" s="73"/>
      <c r="E185" s="73" t="s">
        <v>358</v>
      </c>
      <c r="F185" s="73">
        <f>COUNTIF(Лист1!$D135:$FFE135,E185)</f>
        <v>0</v>
      </c>
    </row>
    <row r="186" spans="1:6" ht="30" x14ac:dyDescent="0.25">
      <c r="A186" s="73"/>
      <c r="B186" s="90"/>
      <c r="C186" s="89" t="s">
        <v>138</v>
      </c>
      <c r="D186" s="73"/>
      <c r="E186" s="73" t="s">
        <v>355</v>
      </c>
      <c r="F186" s="73">
        <f>COUNTIF(Лист1!$D136:$FFE136,E186)</f>
        <v>14</v>
      </c>
    </row>
    <row r="187" spans="1:6" x14ac:dyDescent="0.25">
      <c r="A187" s="73"/>
      <c r="B187" s="90"/>
      <c r="C187" s="89"/>
      <c r="D187" s="73"/>
      <c r="E187" s="73" t="s">
        <v>358</v>
      </c>
      <c r="F187" s="73">
        <f>COUNTIF(Лист1!$D136:$FFE136,E187)</f>
        <v>1</v>
      </c>
    </row>
    <row r="188" spans="1:6" x14ac:dyDescent="0.25">
      <c r="A188" s="73"/>
      <c r="B188" s="90" t="s">
        <v>139</v>
      </c>
      <c r="C188" s="88" t="s">
        <v>140</v>
      </c>
      <c r="D188" s="73"/>
      <c r="E188" s="73" t="s">
        <v>355</v>
      </c>
      <c r="F188" s="73">
        <f>COUNTIF(Лист1!$D137:$FFE137,E188)</f>
        <v>15</v>
      </c>
    </row>
    <row r="189" spans="1:6" x14ac:dyDescent="0.25">
      <c r="A189" s="73"/>
      <c r="B189" s="90"/>
      <c r="C189" s="88"/>
      <c r="D189" s="73"/>
      <c r="E189" s="73" t="s">
        <v>358</v>
      </c>
      <c r="F189" s="73">
        <f>COUNTIF(Лист1!$D137:$FFE137,E189)</f>
        <v>0</v>
      </c>
    </row>
    <row r="190" spans="1:6" x14ac:dyDescent="0.25">
      <c r="A190" s="73"/>
      <c r="B190" s="90"/>
      <c r="C190" s="88" t="s">
        <v>141</v>
      </c>
      <c r="D190" s="73"/>
      <c r="E190" s="73" t="s">
        <v>355</v>
      </c>
      <c r="F190" s="73">
        <f>COUNTIF(Лист1!$D138:$FFE138,E190)</f>
        <v>13</v>
      </c>
    </row>
    <row r="191" spans="1:6" x14ac:dyDescent="0.25">
      <c r="A191" s="73"/>
      <c r="B191" s="90"/>
      <c r="C191" s="88"/>
      <c r="D191" s="73"/>
      <c r="E191" s="73" t="s">
        <v>358</v>
      </c>
      <c r="F191" s="73">
        <f>COUNTIF(Лист1!$D138:$FFE138,E191)</f>
        <v>2</v>
      </c>
    </row>
    <row r="192" spans="1:6" x14ac:dyDescent="0.25">
      <c r="A192" s="73"/>
      <c r="B192" s="90"/>
      <c r="C192" s="88" t="s">
        <v>142</v>
      </c>
      <c r="D192" s="73"/>
      <c r="E192" s="73" t="s">
        <v>355</v>
      </c>
      <c r="F192" s="73">
        <f>COUNTIF(Лист1!$D139:$FFE139,E192)</f>
        <v>15</v>
      </c>
    </row>
    <row r="193" spans="1:6" x14ac:dyDescent="0.25">
      <c r="A193" s="73"/>
      <c r="B193" s="90"/>
      <c r="C193" s="88"/>
      <c r="D193" s="73"/>
      <c r="E193" s="73" t="s">
        <v>358</v>
      </c>
      <c r="F193" s="73">
        <f>COUNTIF(Лист1!$D139:$FFE139,E193)</f>
        <v>0</v>
      </c>
    </row>
    <row r="194" spans="1:6" x14ac:dyDescent="0.25">
      <c r="A194" s="73"/>
      <c r="B194" s="90"/>
      <c r="C194" s="88" t="s">
        <v>143</v>
      </c>
      <c r="D194" s="73"/>
      <c r="E194" s="73" t="s">
        <v>355</v>
      </c>
      <c r="F194" s="73">
        <f>COUNTIF(Лист1!$D140:$FFE140,E194)</f>
        <v>11</v>
      </c>
    </row>
    <row r="195" spans="1:6" x14ac:dyDescent="0.25">
      <c r="A195" s="73"/>
      <c r="B195" s="90"/>
      <c r="C195" s="88"/>
      <c r="D195" s="73"/>
      <c r="E195" s="73" t="s">
        <v>358</v>
      </c>
      <c r="F195" s="73">
        <f>COUNTIF(Лист1!$D140:$FFE140,E195)</f>
        <v>4</v>
      </c>
    </row>
    <row r="196" spans="1:6" x14ac:dyDescent="0.25">
      <c r="A196" s="73"/>
      <c r="B196" s="90"/>
      <c r="C196" s="88" t="s">
        <v>144</v>
      </c>
      <c r="D196" s="73"/>
      <c r="E196" s="73" t="s">
        <v>355</v>
      </c>
      <c r="F196" s="73">
        <f>COUNTIF(Лист1!$D141:$FFE141,E196)</f>
        <v>15</v>
      </c>
    </row>
    <row r="197" spans="1:6" x14ac:dyDescent="0.25">
      <c r="A197" s="73"/>
      <c r="B197" s="90"/>
      <c r="C197" s="88"/>
      <c r="D197" s="73"/>
      <c r="E197" s="73" t="s">
        <v>358</v>
      </c>
      <c r="F197" s="73">
        <f>COUNTIF(Лист1!$D141:$FFE141,E197)</f>
        <v>0</v>
      </c>
    </row>
    <row r="198" spans="1:6" x14ac:dyDescent="0.25">
      <c r="A198" s="73"/>
      <c r="B198" s="90"/>
      <c r="C198" s="88" t="s">
        <v>145</v>
      </c>
      <c r="D198" s="73"/>
      <c r="E198" s="73" t="s">
        <v>355</v>
      </c>
      <c r="F198" s="73">
        <f>COUNTIF(Лист1!$D142:$FFE142,E198)</f>
        <v>13</v>
      </c>
    </row>
    <row r="199" spans="1:6" x14ac:dyDescent="0.25">
      <c r="A199" s="73"/>
      <c r="B199" s="90"/>
      <c r="C199" s="88"/>
      <c r="D199" s="73"/>
      <c r="E199" s="73" t="s">
        <v>358</v>
      </c>
      <c r="F199" s="73">
        <f>COUNTIF(Лист1!$D142:$FFE142,E199)</f>
        <v>2</v>
      </c>
    </row>
    <row r="200" spans="1:6" x14ac:dyDescent="0.25">
      <c r="A200" s="73"/>
      <c r="B200" s="90"/>
      <c r="C200" s="88" t="s">
        <v>146</v>
      </c>
      <c r="D200" s="73"/>
      <c r="E200" s="73" t="s">
        <v>355</v>
      </c>
      <c r="F200" s="73">
        <f>COUNTIF(Лист1!$D143:$FFE143,E200)</f>
        <v>7</v>
      </c>
    </row>
    <row r="201" spans="1:6" x14ac:dyDescent="0.25">
      <c r="A201" s="73"/>
      <c r="B201" s="90"/>
      <c r="C201" s="88"/>
      <c r="D201" s="73"/>
      <c r="E201" s="73" t="s">
        <v>358</v>
      </c>
      <c r="F201" s="73">
        <f>COUNTIF(Лист1!$D143:$FFE143,E201)</f>
        <v>8</v>
      </c>
    </row>
    <row r="202" spans="1:6" x14ac:dyDescent="0.25">
      <c r="A202" s="73"/>
      <c r="B202" s="90"/>
      <c r="C202" s="88" t="s">
        <v>147</v>
      </c>
      <c r="D202" s="73"/>
      <c r="E202" s="73" t="s">
        <v>355</v>
      </c>
      <c r="F202" s="73">
        <f>COUNTIF(Лист1!$D144:$FFE144,E202)</f>
        <v>15</v>
      </c>
    </row>
    <row r="203" spans="1:6" x14ac:dyDescent="0.25">
      <c r="A203" s="73"/>
      <c r="B203" s="90"/>
      <c r="C203" s="88"/>
      <c r="D203" s="73"/>
      <c r="E203" s="73" t="s">
        <v>358</v>
      </c>
      <c r="F203" s="73">
        <f>COUNTIF(Лист1!$D144:$FFE144,E203)</f>
        <v>0</v>
      </c>
    </row>
    <row r="204" spans="1:6" ht="30" x14ac:dyDescent="0.25">
      <c r="A204" s="73"/>
      <c r="B204" s="90"/>
      <c r="C204" s="28" t="s">
        <v>148</v>
      </c>
      <c r="D204" s="73"/>
      <c r="E204" s="73" t="s">
        <v>355</v>
      </c>
      <c r="F204" s="73">
        <f>COUNTIF(Лист1!$D145:$FFE145,E204)</f>
        <v>15</v>
      </c>
    </row>
    <row r="205" spans="1:6" x14ac:dyDescent="0.25">
      <c r="A205" s="73"/>
      <c r="B205" s="90"/>
      <c r="C205" s="28"/>
      <c r="D205" s="73"/>
      <c r="E205" s="73" t="s">
        <v>358</v>
      </c>
      <c r="F205" s="73">
        <f>COUNTIF(Лист1!$D145:$FFE145,E205)</f>
        <v>0</v>
      </c>
    </row>
    <row r="206" spans="1:6" ht="30" x14ac:dyDescent="0.25">
      <c r="A206" s="73"/>
      <c r="B206" s="90"/>
      <c r="C206" s="28" t="s">
        <v>149</v>
      </c>
      <c r="D206" s="73"/>
      <c r="E206" s="73" t="s">
        <v>355</v>
      </c>
      <c r="F206" s="73">
        <f>COUNTIF(Лист1!$D146:$FFE146,E206)</f>
        <v>11</v>
      </c>
    </row>
    <row r="207" spans="1:6" x14ac:dyDescent="0.25">
      <c r="A207" s="73"/>
      <c r="B207" s="90"/>
      <c r="C207" s="28"/>
      <c r="D207" s="73"/>
      <c r="E207" s="73" t="s">
        <v>358</v>
      </c>
      <c r="F207" s="73">
        <f>COUNTIF(Лист1!$D146:$FFE146,E207)</f>
        <v>4</v>
      </c>
    </row>
    <row r="208" spans="1:6" x14ac:dyDescent="0.25">
      <c r="A208" s="73"/>
      <c r="B208" s="90" t="s">
        <v>150</v>
      </c>
      <c r="C208" s="30" t="s">
        <v>151</v>
      </c>
      <c r="D208" s="73"/>
      <c r="E208" s="73" t="s">
        <v>355</v>
      </c>
      <c r="F208" s="73">
        <f>COUNTIF(Лист1!$D147:$FFE147,E208)</f>
        <v>15</v>
      </c>
    </row>
    <row r="209" spans="1:6" x14ac:dyDescent="0.25">
      <c r="A209" s="73"/>
      <c r="B209" s="90"/>
      <c r="C209" s="30"/>
      <c r="D209" s="73"/>
      <c r="E209" s="73" t="s">
        <v>358</v>
      </c>
      <c r="F209" s="73">
        <f>COUNTIF(Лист1!$D147:$FFE147,E209)</f>
        <v>0</v>
      </c>
    </row>
    <row r="210" spans="1:6" ht="29.25" x14ac:dyDescent="0.25">
      <c r="A210" s="73"/>
      <c r="B210" s="90"/>
      <c r="C210" s="28" t="s">
        <v>152</v>
      </c>
      <c r="D210" s="73"/>
      <c r="E210" s="73" t="s">
        <v>355</v>
      </c>
      <c r="F210" s="73">
        <f>COUNTIF(Лист1!$D148:$FFE148,E210)</f>
        <v>15</v>
      </c>
    </row>
    <row r="211" spans="1:6" x14ac:dyDescent="0.25">
      <c r="A211" s="73"/>
      <c r="B211" s="90"/>
      <c r="C211" s="28"/>
      <c r="D211" s="73"/>
      <c r="E211" s="73" t="s">
        <v>358</v>
      </c>
      <c r="F211" s="73">
        <f>COUNTIF(Лист1!$D148:$FFE148,E211)</f>
        <v>0</v>
      </c>
    </row>
    <row r="212" spans="1:6" x14ac:dyDescent="0.25">
      <c r="A212" s="73"/>
      <c r="B212" s="90"/>
      <c r="C212" s="28" t="s">
        <v>153</v>
      </c>
      <c r="D212" s="73"/>
      <c r="E212" s="73" t="s">
        <v>355</v>
      </c>
      <c r="F212" s="73">
        <f>COUNTIF(Лист1!$D149:$FFE149,E212)</f>
        <v>15</v>
      </c>
    </row>
    <row r="213" spans="1:6" x14ac:dyDescent="0.25">
      <c r="A213" s="73"/>
      <c r="B213" s="90"/>
      <c r="C213" s="28"/>
      <c r="D213" s="73"/>
      <c r="E213" s="73" t="s">
        <v>358</v>
      </c>
      <c r="F213" s="73">
        <f>COUNTIF(Лист1!$D149:$FFE149,E213)</f>
        <v>0</v>
      </c>
    </row>
    <row r="214" spans="1:6" ht="30" x14ac:dyDescent="0.25">
      <c r="A214" s="73"/>
      <c r="B214" s="90"/>
      <c r="C214" s="28" t="s">
        <v>154</v>
      </c>
      <c r="D214" s="73"/>
      <c r="E214" s="73" t="s">
        <v>355</v>
      </c>
      <c r="F214" s="73">
        <f>COUNTIF(Лист1!$D150:$FFE150,E214)</f>
        <v>14</v>
      </c>
    </row>
    <row r="215" spans="1:6" x14ac:dyDescent="0.25">
      <c r="A215" s="73"/>
      <c r="B215" s="90"/>
      <c r="C215" s="28"/>
      <c r="D215" s="73"/>
      <c r="E215" s="73" t="s">
        <v>358</v>
      </c>
      <c r="F215" s="73">
        <f>COUNTIF(Лист1!$D150:$FFE150,E215)</f>
        <v>1</v>
      </c>
    </row>
    <row r="216" spans="1:6" x14ac:dyDescent="0.25">
      <c r="A216" s="73"/>
      <c r="B216" s="90"/>
      <c r="C216" s="28" t="s">
        <v>155</v>
      </c>
      <c r="D216" s="73"/>
      <c r="E216" s="73" t="s">
        <v>355</v>
      </c>
      <c r="F216" s="73">
        <f>COUNTIF(Лист1!$D151:$FFE151,E216)</f>
        <v>15</v>
      </c>
    </row>
    <row r="217" spans="1:6" x14ac:dyDescent="0.25">
      <c r="A217" s="73"/>
      <c r="B217" s="90"/>
      <c r="C217" s="28"/>
      <c r="D217" s="73"/>
      <c r="E217" s="73" t="s">
        <v>358</v>
      </c>
      <c r="F217" s="73">
        <f>COUNTIF(Лист1!$D151:$FFE151,E217)</f>
        <v>0</v>
      </c>
    </row>
    <row r="218" spans="1:6" x14ac:dyDescent="0.25">
      <c r="A218" s="73"/>
      <c r="B218" s="90"/>
      <c r="C218" s="28" t="s">
        <v>156</v>
      </c>
      <c r="D218" s="73"/>
      <c r="E218" s="73" t="s">
        <v>355</v>
      </c>
      <c r="F218" s="73">
        <f>COUNTIF(Лист1!$D152:$FFE152,E218)</f>
        <v>15</v>
      </c>
    </row>
    <row r="219" spans="1:6" x14ac:dyDescent="0.25">
      <c r="A219" s="73"/>
      <c r="B219" s="90"/>
      <c r="C219" s="28"/>
      <c r="D219" s="73"/>
      <c r="E219" s="73" t="s">
        <v>358</v>
      </c>
      <c r="F219" s="73">
        <f>COUNTIF(Лист1!$D152:$FFE152,E219)</f>
        <v>0</v>
      </c>
    </row>
    <row r="220" spans="1:6" x14ac:dyDescent="0.25">
      <c r="A220" s="73"/>
      <c r="B220" s="90" t="s">
        <v>157</v>
      </c>
      <c r="C220" s="30" t="s">
        <v>158</v>
      </c>
      <c r="D220" s="73"/>
      <c r="E220" s="73" t="s">
        <v>355</v>
      </c>
      <c r="F220" s="73">
        <f>COUNTIF(Лист1!$D153:$FFE153,E220)</f>
        <v>14</v>
      </c>
    </row>
    <row r="221" spans="1:6" x14ac:dyDescent="0.25">
      <c r="A221" s="73"/>
      <c r="B221" s="90"/>
      <c r="C221" s="30"/>
      <c r="D221" s="73"/>
      <c r="E221" s="73" t="s">
        <v>358</v>
      </c>
      <c r="F221" s="73">
        <f>COUNTIF(Лист1!$D153:$FFE153,E221)</f>
        <v>1</v>
      </c>
    </row>
    <row r="222" spans="1:6" ht="29.25" x14ac:dyDescent="0.25">
      <c r="A222" s="73"/>
      <c r="B222" s="90"/>
      <c r="C222" s="89" t="s">
        <v>159</v>
      </c>
      <c r="D222" s="73"/>
      <c r="E222" s="73" t="s">
        <v>355</v>
      </c>
      <c r="F222" s="73">
        <f>COUNTIF(Лист1!$D154:$FFE154,E222)</f>
        <v>15</v>
      </c>
    </row>
    <row r="223" spans="1:6" x14ac:dyDescent="0.25">
      <c r="A223" s="73"/>
      <c r="B223" s="90"/>
      <c r="C223" s="89"/>
      <c r="D223" s="73"/>
      <c r="E223" s="73" t="s">
        <v>358</v>
      </c>
      <c r="F223" s="73">
        <f>COUNTIF(Лист1!$D154:$FFE154,E223)</f>
        <v>0</v>
      </c>
    </row>
    <row r="224" spans="1:6" x14ac:dyDescent="0.25">
      <c r="A224" s="73"/>
      <c r="B224" s="90"/>
      <c r="C224" s="89" t="s">
        <v>160</v>
      </c>
      <c r="D224" s="73"/>
      <c r="E224" s="73" t="s">
        <v>355</v>
      </c>
      <c r="F224" s="73">
        <f>COUNTIF(Лист1!$D155:$FFE155,E224)</f>
        <v>13</v>
      </c>
    </row>
    <row r="225" spans="1:6" x14ac:dyDescent="0.25">
      <c r="A225" s="73"/>
      <c r="B225" s="90"/>
      <c r="C225" s="89"/>
      <c r="D225" s="73"/>
      <c r="E225" s="73" t="s">
        <v>358</v>
      </c>
      <c r="F225" s="73">
        <f>COUNTIF(Лист1!$D155:$FFE155,E225)</f>
        <v>2</v>
      </c>
    </row>
    <row r="226" spans="1:6" x14ac:dyDescent="0.25">
      <c r="A226" s="73"/>
      <c r="B226" s="90"/>
      <c r="C226" s="89" t="s">
        <v>161</v>
      </c>
      <c r="D226" s="73"/>
      <c r="E226" s="73" t="s">
        <v>355</v>
      </c>
      <c r="F226" s="73">
        <f>COUNTIF(Лист1!$D156:$FFE156,E226)</f>
        <v>2</v>
      </c>
    </row>
    <row r="227" spans="1:6" x14ac:dyDescent="0.25">
      <c r="A227" s="73"/>
      <c r="B227" s="90"/>
      <c r="C227" s="89"/>
      <c r="D227" s="73"/>
      <c r="E227" s="73" t="s">
        <v>358</v>
      </c>
      <c r="F227" s="73">
        <f>COUNTIF(Лист1!$D156:$FFE156,E227)</f>
        <v>13</v>
      </c>
    </row>
    <row r="228" spans="1:6" x14ac:dyDescent="0.25">
      <c r="A228" s="73"/>
      <c r="B228" s="90"/>
      <c r="C228" s="89" t="s">
        <v>162</v>
      </c>
      <c r="D228" s="73"/>
      <c r="E228" s="73" t="s">
        <v>355</v>
      </c>
      <c r="F228" s="73">
        <f>COUNTIF(Лист1!$D157:$FFE157,E228)</f>
        <v>4</v>
      </c>
    </row>
    <row r="229" spans="1:6" x14ac:dyDescent="0.25">
      <c r="A229" s="73"/>
      <c r="B229" s="90"/>
      <c r="C229" s="89"/>
      <c r="D229" s="73"/>
      <c r="E229" s="73" t="s">
        <v>358</v>
      </c>
      <c r="F229" s="73">
        <f>COUNTIF(Лист1!$D157:$FFE157,E229)</f>
        <v>11</v>
      </c>
    </row>
    <row r="230" spans="1:6" x14ac:dyDescent="0.25">
      <c r="A230" s="73"/>
      <c r="B230" s="90"/>
      <c r="C230" s="89" t="s">
        <v>163</v>
      </c>
      <c r="D230" s="73"/>
      <c r="E230" s="73" t="s">
        <v>355</v>
      </c>
      <c r="F230" s="73">
        <f>COUNTIF(Лист1!$D158:$FFE158,E230)</f>
        <v>7</v>
      </c>
    </row>
    <row r="231" spans="1:6" x14ac:dyDescent="0.25">
      <c r="A231" s="73"/>
      <c r="B231" s="90"/>
      <c r="C231" s="89"/>
      <c r="D231" s="73"/>
      <c r="E231" s="73" t="s">
        <v>358</v>
      </c>
      <c r="F231" s="73">
        <f>COUNTIF(Лист1!$D158:$FFE158,E231)</f>
        <v>8</v>
      </c>
    </row>
    <row r="232" spans="1:6" x14ac:dyDescent="0.25">
      <c r="A232" s="73"/>
      <c r="B232" s="90"/>
      <c r="C232" s="89" t="s">
        <v>164</v>
      </c>
      <c r="D232" s="73"/>
      <c r="E232" s="73" t="s">
        <v>355</v>
      </c>
      <c r="F232" s="73">
        <f>COUNTIF(Лист1!$D159:$FFE159,E232)</f>
        <v>15</v>
      </c>
    </row>
    <row r="233" spans="1:6" x14ac:dyDescent="0.25">
      <c r="A233" s="73"/>
      <c r="B233" s="90"/>
      <c r="C233" s="89"/>
      <c r="D233" s="73"/>
      <c r="E233" s="73" t="s">
        <v>358</v>
      </c>
      <c r="F233" s="73">
        <f>COUNTIF(Лист1!$D159:$FFE159,E233)</f>
        <v>0</v>
      </c>
    </row>
    <row r="234" spans="1:6" x14ac:dyDescent="0.25">
      <c r="A234" s="73"/>
      <c r="B234" s="90"/>
      <c r="C234" s="89" t="s">
        <v>165</v>
      </c>
      <c r="D234" s="73"/>
      <c r="E234" s="73" t="s">
        <v>355</v>
      </c>
      <c r="F234" s="73">
        <f>COUNTIF(Лист1!$D160:$FFE160,E234)</f>
        <v>14</v>
      </c>
    </row>
    <row r="235" spans="1:6" x14ac:dyDescent="0.25">
      <c r="A235" s="73"/>
      <c r="B235" s="90"/>
      <c r="C235" s="89"/>
      <c r="D235" s="73"/>
      <c r="E235" s="73" t="s">
        <v>358</v>
      </c>
      <c r="F235" s="73">
        <f>COUNTIF(Лист1!$D160:$FFE160,E235)</f>
        <v>1</v>
      </c>
    </row>
    <row r="236" spans="1:6" x14ac:dyDescent="0.25">
      <c r="A236" s="73"/>
      <c r="B236" s="90"/>
      <c r="C236" s="89" t="s">
        <v>166</v>
      </c>
      <c r="D236" s="73"/>
      <c r="E236" s="73" t="s">
        <v>355</v>
      </c>
      <c r="F236" s="73">
        <f>COUNTIF(Лист1!$D161:$FFE161,E236)</f>
        <v>15</v>
      </c>
    </row>
    <row r="237" spans="1:6" x14ac:dyDescent="0.25">
      <c r="A237" s="73"/>
      <c r="B237" s="90"/>
      <c r="C237" s="89"/>
      <c r="D237" s="73"/>
      <c r="E237" s="73" t="s">
        <v>358</v>
      </c>
      <c r="F237" s="73">
        <f>COUNTIF(Лист1!$D161:$FFE161,E237)</f>
        <v>0</v>
      </c>
    </row>
    <row r="238" spans="1:6" x14ac:dyDescent="0.25">
      <c r="A238" s="73"/>
      <c r="B238" s="90"/>
      <c r="C238" s="89" t="s">
        <v>167</v>
      </c>
      <c r="D238" s="73"/>
      <c r="E238" s="73" t="s">
        <v>355</v>
      </c>
      <c r="F238" s="73">
        <f>COUNTIF(Лист1!$D162:$FFE162,E238)</f>
        <v>15</v>
      </c>
    </row>
    <row r="239" spans="1:6" x14ac:dyDescent="0.25">
      <c r="A239" s="73"/>
      <c r="B239" s="90"/>
      <c r="C239" s="89"/>
      <c r="D239" s="73"/>
      <c r="E239" s="73" t="s">
        <v>358</v>
      </c>
      <c r="F239" s="73">
        <f>COUNTIF(Лист1!$D162:$FFE162,E239)</f>
        <v>0</v>
      </c>
    </row>
    <row r="240" spans="1:6" ht="45" x14ac:dyDescent="0.25">
      <c r="A240" s="73"/>
      <c r="B240" s="90"/>
      <c r="C240" s="89" t="s">
        <v>168</v>
      </c>
      <c r="D240" s="73"/>
      <c r="E240" s="73" t="s">
        <v>355</v>
      </c>
      <c r="F240" s="73">
        <f>COUNTIF(Лист1!$D163:$FFE163,E240)</f>
        <v>15</v>
      </c>
    </row>
    <row r="241" spans="1:6" x14ac:dyDescent="0.25">
      <c r="A241" s="73"/>
      <c r="B241" s="90"/>
      <c r="C241" s="89"/>
      <c r="D241" s="73"/>
      <c r="E241" s="73" t="s">
        <v>358</v>
      </c>
      <c r="F241" s="73">
        <f>COUNTIF(Лист1!$D163:$FFE163,E241)</f>
        <v>0</v>
      </c>
    </row>
    <row r="242" spans="1:6" ht="45" x14ac:dyDescent="0.25">
      <c r="A242" s="73"/>
      <c r="B242" s="90"/>
      <c r="C242" s="89" t="s">
        <v>169</v>
      </c>
      <c r="D242" s="73"/>
      <c r="E242" s="73" t="s">
        <v>355</v>
      </c>
      <c r="F242" s="73">
        <f>COUNTIF(Лист1!$D164:$FFE164,E242)</f>
        <v>15</v>
      </c>
    </row>
    <row r="243" spans="1:6" x14ac:dyDescent="0.25">
      <c r="A243" s="73"/>
      <c r="B243" s="90"/>
      <c r="C243" s="89"/>
      <c r="D243" s="73"/>
      <c r="E243" s="73" t="s">
        <v>358</v>
      </c>
      <c r="F243" s="73">
        <f>COUNTIF(Лист1!$D164:$FFE164,E243)</f>
        <v>0</v>
      </c>
    </row>
    <row r="244" spans="1:6" ht="45" x14ac:dyDescent="0.25">
      <c r="A244" s="73"/>
      <c r="B244" s="90"/>
      <c r="C244" s="89" t="s">
        <v>170</v>
      </c>
      <c r="D244" s="73"/>
      <c r="E244" s="73" t="s">
        <v>355</v>
      </c>
      <c r="F244" s="73">
        <f>COUNTIF(Лист1!$D165:$FFE165,E244)</f>
        <v>15</v>
      </c>
    </row>
    <row r="245" spans="1:6" x14ac:dyDescent="0.25">
      <c r="A245" s="73"/>
      <c r="B245" s="90"/>
      <c r="C245" s="89"/>
      <c r="D245" s="73"/>
      <c r="E245" s="73" t="s">
        <v>358</v>
      </c>
      <c r="F245" s="73">
        <f>COUNTIF(Лист1!$D165:$FFE165,E245)</f>
        <v>0</v>
      </c>
    </row>
    <row r="246" spans="1:6" ht="45" x14ac:dyDescent="0.25">
      <c r="A246" s="73"/>
      <c r="B246" s="90"/>
      <c r="C246" s="89" t="s">
        <v>171</v>
      </c>
      <c r="D246" s="73"/>
      <c r="E246" s="73" t="s">
        <v>355</v>
      </c>
      <c r="F246" s="73">
        <f>COUNTIF(Лист1!$D166:$FFE166,E246)</f>
        <v>15</v>
      </c>
    </row>
    <row r="247" spans="1:6" x14ac:dyDescent="0.25">
      <c r="A247" s="73"/>
      <c r="B247" s="90"/>
      <c r="C247" s="89"/>
      <c r="D247" s="73"/>
      <c r="E247" s="73" t="s">
        <v>358</v>
      </c>
      <c r="F247" s="73">
        <f>COUNTIF(Лист1!$D166:$FFE166,E247)</f>
        <v>0</v>
      </c>
    </row>
    <row r="248" spans="1:6" ht="45" x14ac:dyDescent="0.25">
      <c r="A248" s="73"/>
      <c r="B248" s="90"/>
      <c r="C248" s="89" t="s">
        <v>172</v>
      </c>
      <c r="D248" s="73"/>
      <c r="E248" s="73" t="s">
        <v>355</v>
      </c>
      <c r="F248" s="73">
        <f>COUNTIF(Лист1!$D167:$FFE167,E248)</f>
        <v>15</v>
      </c>
    </row>
    <row r="249" spans="1:6" x14ac:dyDescent="0.25">
      <c r="A249" s="73"/>
      <c r="B249" s="90"/>
      <c r="C249" s="89"/>
      <c r="D249" s="73"/>
      <c r="E249" s="73" t="s">
        <v>358</v>
      </c>
      <c r="F249" s="73">
        <f>COUNTIF(Лист1!$D167:$FFE167,E249)</f>
        <v>0</v>
      </c>
    </row>
    <row r="250" spans="1:6" x14ac:dyDescent="0.25">
      <c r="A250" s="73"/>
      <c r="B250" s="90"/>
      <c r="C250" s="89" t="s">
        <v>173</v>
      </c>
      <c r="D250" s="73"/>
      <c r="E250" s="73" t="s">
        <v>355</v>
      </c>
      <c r="F250" s="73">
        <f>COUNTIF(Лист1!$D168:$FFE168,E250)</f>
        <v>15</v>
      </c>
    </row>
    <row r="251" spans="1:6" x14ac:dyDescent="0.25">
      <c r="A251" s="73"/>
      <c r="B251" s="90"/>
      <c r="C251" s="89"/>
      <c r="D251" s="73"/>
      <c r="E251" s="73" t="s">
        <v>358</v>
      </c>
      <c r="F251" s="73">
        <f>COUNTIF(Лист1!$D168:$FFE168,E251)</f>
        <v>0</v>
      </c>
    </row>
    <row r="252" spans="1:6" x14ac:dyDescent="0.25">
      <c r="A252" s="73"/>
      <c r="B252" s="90" t="s">
        <v>174</v>
      </c>
      <c r="C252" s="30" t="s">
        <v>175</v>
      </c>
      <c r="D252" s="73"/>
      <c r="E252" s="73" t="s">
        <v>355</v>
      </c>
      <c r="F252" s="73">
        <f>COUNTIF(Лист1!$D169:$FFE169,E252)</f>
        <v>14</v>
      </c>
    </row>
    <row r="253" spans="1:6" x14ac:dyDescent="0.25">
      <c r="A253" s="73"/>
      <c r="B253" s="90"/>
      <c r="C253" s="30"/>
      <c r="D253" s="73"/>
      <c r="E253" s="73" t="s">
        <v>358</v>
      </c>
      <c r="F253" s="73">
        <f>COUNTIF(Лист1!$D169:$FFE169,E253)</f>
        <v>1</v>
      </c>
    </row>
    <row r="254" spans="1:6" ht="29.25" x14ac:dyDescent="0.25">
      <c r="A254" s="73"/>
      <c r="B254" s="90"/>
      <c r="C254" s="89" t="s">
        <v>176</v>
      </c>
      <c r="D254" s="73"/>
      <c r="E254" s="73" t="s">
        <v>355</v>
      </c>
      <c r="F254" s="73">
        <f>COUNTIF(Лист1!$D170:$FFE170,E254)</f>
        <v>15</v>
      </c>
    </row>
    <row r="255" spans="1:6" x14ac:dyDescent="0.25">
      <c r="A255" s="73"/>
      <c r="B255" s="90"/>
      <c r="C255" s="89"/>
      <c r="D255" s="73"/>
      <c r="E255" s="73" t="s">
        <v>358</v>
      </c>
      <c r="F255" s="73">
        <f>COUNTIF(Лист1!$D170:$FFE170,E255)</f>
        <v>0</v>
      </c>
    </row>
    <row r="256" spans="1:6" x14ac:dyDescent="0.25">
      <c r="A256" s="73"/>
      <c r="B256" s="90"/>
      <c r="C256" s="89" t="s">
        <v>177</v>
      </c>
      <c r="D256" s="73"/>
      <c r="E256" s="73" t="s">
        <v>355</v>
      </c>
      <c r="F256" s="73">
        <f>COUNTIF(Лист1!$D171:$FFE171,E256)</f>
        <v>14</v>
      </c>
    </row>
    <row r="257" spans="1:6" x14ac:dyDescent="0.25">
      <c r="A257" s="73"/>
      <c r="B257" s="90"/>
      <c r="C257" s="89"/>
      <c r="D257" s="73"/>
      <c r="E257" s="73" t="s">
        <v>358</v>
      </c>
      <c r="F257" s="73">
        <f>COUNTIF(Лист1!$D171:$FFE171,E257)</f>
        <v>1</v>
      </c>
    </row>
    <row r="258" spans="1:6" x14ac:dyDescent="0.25">
      <c r="A258" s="73"/>
      <c r="B258" s="90"/>
      <c r="C258" s="89" t="s">
        <v>178</v>
      </c>
      <c r="D258" s="73"/>
      <c r="E258" s="73" t="s">
        <v>355</v>
      </c>
      <c r="F258" s="73">
        <f>COUNTIF(Лист1!$D172:$FFE172,E258)</f>
        <v>15</v>
      </c>
    </row>
    <row r="259" spans="1:6" x14ac:dyDescent="0.25">
      <c r="A259" s="73"/>
      <c r="B259" s="90"/>
      <c r="C259" s="89"/>
      <c r="D259" s="73"/>
      <c r="E259" s="73" t="s">
        <v>358</v>
      </c>
      <c r="F259" s="73">
        <f>COUNTIF(Лист1!$D172:$FFE172,E259)</f>
        <v>0</v>
      </c>
    </row>
    <row r="260" spans="1:6" x14ac:dyDescent="0.25">
      <c r="A260" s="73"/>
      <c r="B260" s="90"/>
      <c r="C260" s="89" t="s">
        <v>179</v>
      </c>
      <c r="D260" s="73"/>
      <c r="E260" s="73" t="s">
        <v>355</v>
      </c>
      <c r="F260" s="73">
        <f>COUNTIF(Лист1!$D173:$FFE173,E260)</f>
        <v>15</v>
      </c>
    </row>
    <row r="261" spans="1:6" x14ac:dyDescent="0.25">
      <c r="A261" s="73"/>
      <c r="B261" s="90"/>
      <c r="C261" s="89"/>
      <c r="D261" s="73"/>
      <c r="E261" s="73" t="s">
        <v>358</v>
      </c>
      <c r="F261" s="73">
        <f>COUNTIF(Лист1!$D173:$FFE173,E261)</f>
        <v>0</v>
      </c>
    </row>
    <row r="262" spans="1:6" ht="30" x14ac:dyDescent="0.25">
      <c r="A262" s="73"/>
      <c r="B262" s="90" t="s">
        <v>180</v>
      </c>
      <c r="C262" s="89" t="s">
        <v>181</v>
      </c>
      <c r="D262" s="73"/>
      <c r="E262" s="73" t="s">
        <v>355</v>
      </c>
      <c r="F262" s="73">
        <f>COUNTIF(Лист1!$D174:$FFE174,E262)</f>
        <v>11</v>
      </c>
    </row>
    <row r="263" spans="1:6" x14ac:dyDescent="0.25">
      <c r="A263" s="73"/>
      <c r="B263" s="90"/>
      <c r="C263" s="89"/>
      <c r="D263" s="73"/>
      <c r="E263" s="73" t="s">
        <v>358</v>
      </c>
      <c r="F263" s="73">
        <f>COUNTIF(Лист1!$D174:$FFE174,E263)</f>
        <v>4</v>
      </c>
    </row>
    <row r="264" spans="1:6" x14ac:dyDescent="0.25">
      <c r="A264" s="73"/>
      <c r="B264" s="90"/>
      <c r="C264" s="89" t="s">
        <v>182</v>
      </c>
      <c r="D264" s="73"/>
      <c r="E264" s="73" t="s">
        <v>355</v>
      </c>
      <c r="F264" s="73">
        <f>COUNTIF(Лист1!$D175:$FFE175,E264)</f>
        <v>15</v>
      </c>
    </row>
    <row r="265" spans="1:6" x14ac:dyDescent="0.25">
      <c r="A265" s="73"/>
      <c r="B265" s="90"/>
      <c r="C265" s="89"/>
      <c r="D265" s="73"/>
      <c r="E265" s="73" t="s">
        <v>358</v>
      </c>
      <c r="F265" s="73">
        <f>COUNTIF(Лист1!$D175:$FFE175,E265)</f>
        <v>0</v>
      </c>
    </row>
    <row r="266" spans="1:6" ht="28.5" x14ac:dyDescent="0.25">
      <c r="A266" s="73"/>
      <c r="B266" s="90" t="s">
        <v>183</v>
      </c>
      <c r="C266" s="90" t="s">
        <v>184</v>
      </c>
      <c r="D266" s="73"/>
      <c r="E266" s="34" t="s">
        <v>29</v>
      </c>
      <c r="F266" s="73">
        <f>SUM(Лист1!$D176:$FFE176)</f>
        <v>75</v>
      </c>
    </row>
    <row r="267" spans="1:6" x14ac:dyDescent="0.25">
      <c r="A267" s="73"/>
      <c r="B267" s="90"/>
      <c r="C267" s="89" t="s">
        <v>185</v>
      </c>
      <c r="D267" s="73"/>
      <c r="E267" s="73" t="s">
        <v>355</v>
      </c>
      <c r="F267" s="73">
        <f>COUNTIF(Лист1!$D177:$FFE177,E267)</f>
        <v>15</v>
      </c>
    </row>
    <row r="268" spans="1:6" x14ac:dyDescent="0.25">
      <c r="A268" s="73"/>
      <c r="B268" s="90"/>
      <c r="C268" s="89"/>
      <c r="D268" s="73"/>
      <c r="E268" s="73" t="s">
        <v>358</v>
      </c>
      <c r="F268" s="73">
        <f>COUNTIF(Лист1!$D177:$FFE177,E268)</f>
        <v>0</v>
      </c>
    </row>
    <row r="269" spans="1:6" x14ac:dyDescent="0.25">
      <c r="A269" s="73"/>
      <c r="B269" s="90"/>
      <c r="C269" s="89" t="s">
        <v>186</v>
      </c>
      <c r="D269" s="73"/>
      <c r="E269" s="73" t="s">
        <v>355</v>
      </c>
      <c r="F269" s="73">
        <f>COUNTIF(Лист1!$D178:$FFE178,E269)</f>
        <v>14</v>
      </c>
    </row>
    <row r="270" spans="1:6" x14ac:dyDescent="0.25">
      <c r="A270" s="73"/>
      <c r="B270" s="90"/>
      <c r="C270" s="89"/>
      <c r="D270" s="73"/>
      <c r="E270" s="73" t="s">
        <v>358</v>
      </c>
      <c r="F270" s="73">
        <f>COUNTIF(Лист1!$D178:$FFE178,E270)</f>
        <v>0</v>
      </c>
    </row>
    <row r="271" spans="1:6" ht="30" x14ac:dyDescent="0.25">
      <c r="A271" s="73"/>
      <c r="B271" s="90"/>
      <c r="C271" s="89" t="s">
        <v>187</v>
      </c>
      <c r="D271" s="73"/>
      <c r="E271" s="73" t="s">
        <v>355</v>
      </c>
      <c r="F271" s="73">
        <f>COUNTIF(Лист1!$D179:$FFE179,E271)</f>
        <v>15</v>
      </c>
    </row>
    <row r="272" spans="1:6" x14ac:dyDescent="0.25">
      <c r="A272" s="73"/>
      <c r="B272" s="90"/>
      <c r="C272" s="89"/>
      <c r="D272" s="73"/>
      <c r="E272" s="73" t="s">
        <v>358</v>
      </c>
      <c r="F272" s="73">
        <f>COUNTIF(Лист1!$D179:$FFE179,E272)</f>
        <v>0</v>
      </c>
    </row>
    <row r="273" spans="1:6" ht="30" x14ac:dyDescent="0.25">
      <c r="A273" s="73"/>
      <c r="B273" s="90"/>
      <c r="C273" s="89" t="s">
        <v>188</v>
      </c>
      <c r="D273" s="73"/>
      <c r="E273" s="73" t="s">
        <v>355</v>
      </c>
      <c r="F273" s="73">
        <f>COUNTIF(Лист1!$D180:$FFE180,E273)</f>
        <v>15</v>
      </c>
    </row>
    <row r="274" spans="1:6" x14ac:dyDescent="0.25">
      <c r="A274" s="73"/>
      <c r="B274" s="90"/>
      <c r="C274" s="89"/>
      <c r="D274" s="73"/>
      <c r="E274" s="73" t="s">
        <v>358</v>
      </c>
      <c r="F274" s="73">
        <f>COUNTIF(Лист1!$D180:$FFE180,E274)</f>
        <v>0</v>
      </c>
    </row>
    <row r="275" spans="1:6" ht="30" x14ac:dyDescent="0.25">
      <c r="A275" s="73"/>
      <c r="B275" s="90"/>
      <c r="C275" s="89" t="s">
        <v>189</v>
      </c>
      <c r="D275" s="73"/>
      <c r="E275" s="73" t="s">
        <v>355</v>
      </c>
      <c r="F275" s="73">
        <f>COUNTIF(Лист1!$D181:$FFE181,E275)</f>
        <v>2</v>
      </c>
    </row>
    <row r="276" spans="1:6" x14ac:dyDescent="0.25">
      <c r="A276" s="73"/>
      <c r="B276" s="90"/>
      <c r="C276" s="89"/>
      <c r="D276" s="73"/>
      <c r="E276" s="73" t="s">
        <v>358</v>
      </c>
      <c r="F276" s="73">
        <f>COUNTIF(Лист1!$D181:$FFE181,E276)</f>
        <v>13</v>
      </c>
    </row>
    <row r="277" spans="1:6" ht="28.5" x14ac:dyDescent="0.25">
      <c r="A277" s="73"/>
      <c r="B277" s="90" t="s">
        <v>190</v>
      </c>
      <c r="C277" s="90" t="s">
        <v>191</v>
      </c>
      <c r="D277" s="73"/>
      <c r="E277" s="73" t="s">
        <v>355</v>
      </c>
      <c r="F277" s="73">
        <f>COUNTIF(Лист1!$D182:$FFE182,E277)</f>
        <v>15</v>
      </c>
    </row>
    <row r="278" spans="1:6" x14ac:dyDescent="0.25">
      <c r="A278" s="73"/>
      <c r="B278" s="90"/>
      <c r="C278" s="90"/>
      <c r="D278" s="73"/>
      <c r="E278" s="73" t="s">
        <v>358</v>
      </c>
      <c r="F278" s="73">
        <f>COUNTIF(Лист1!$D182:$FFE182,E278)</f>
        <v>0</v>
      </c>
    </row>
    <row r="279" spans="1:6" ht="45" x14ac:dyDescent="0.25">
      <c r="A279" s="73"/>
      <c r="B279" s="90"/>
      <c r="C279" s="89" t="s">
        <v>192</v>
      </c>
      <c r="D279" s="73"/>
      <c r="E279" s="73" t="s">
        <v>355</v>
      </c>
      <c r="F279" s="73">
        <f>COUNTIF(Лист1!$D183:$FFE183,E279)</f>
        <v>15</v>
      </c>
    </row>
    <row r="280" spans="1:6" x14ac:dyDescent="0.25">
      <c r="A280" s="73"/>
      <c r="B280" s="90"/>
      <c r="C280" s="89"/>
      <c r="D280" s="73"/>
      <c r="E280" s="73" t="s">
        <v>358</v>
      </c>
      <c r="F280" s="73">
        <f>COUNTIF(Лист1!$D183:$FFE183,E280)</f>
        <v>0</v>
      </c>
    </row>
    <row r="281" spans="1:6" x14ac:dyDescent="0.25">
      <c r="A281" s="73"/>
      <c r="B281" s="90"/>
      <c r="C281" s="28" t="s">
        <v>193</v>
      </c>
      <c r="D281" s="73"/>
      <c r="E281" s="73" t="s">
        <v>376</v>
      </c>
      <c r="F281" s="73">
        <f>COUNTIF(Лист1!$D$184:$FFE$184,E281)</f>
        <v>3</v>
      </c>
    </row>
    <row r="282" spans="1:6" x14ac:dyDescent="0.25">
      <c r="A282" s="73"/>
      <c r="B282" s="90"/>
      <c r="C282" s="28"/>
      <c r="D282" s="73"/>
      <c r="E282" s="73" t="s">
        <v>378</v>
      </c>
      <c r="F282" s="73">
        <f>COUNTIF(Лист1!$D$184:$FFE$184,E282)</f>
        <v>0</v>
      </c>
    </row>
    <row r="283" spans="1:6" x14ac:dyDescent="0.25">
      <c r="A283" s="73"/>
      <c r="B283" s="90"/>
      <c r="C283" s="28"/>
      <c r="D283" s="73"/>
      <c r="E283" s="73" t="s">
        <v>380</v>
      </c>
      <c r="F283" s="73">
        <f>COUNTIF(Лист1!$D$184:$FFE$184,E283)</f>
        <v>0</v>
      </c>
    </row>
    <row r="284" spans="1:6" x14ac:dyDescent="0.25">
      <c r="A284" s="73"/>
      <c r="B284" s="90"/>
      <c r="C284" s="28"/>
      <c r="D284" s="73"/>
      <c r="E284" s="73" t="s">
        <v>382</v>
      </c>
      <c r="F284" s="73">
        <f>COUNTIF(Лист1!$D$184:$FFE$184,E284)</f>
        <v>12</v>
      </c>
    </row>
    <row r="285" spans="1:6" x14ac:dyDescent="0.25">
      <c r="A285" s="73"/>
      <c r="B285" s="90" t="s">
        <v>194</v>
      </c>
      <c r="C285" s="28" t="s">
        <v>195</v>
      </c>
      <c r="D285" s="73"/>
      <c r="E285" s="23" t="s">
        <v>196</v>
      </c>
      <c r="F285" s="73">
        <f>SUM(Лист1!$D185:$FFE185)</f>
        <v>76</v>
      </c>
    </row>
    <row r="286" spans="1:6" x14ac:dyDescent="0.25">
      <c r="A286" s="73"/>
      <c r="B286" s="90"/>
      <c r="C286" s="28" t="s">
        <v>197</v>
      </c>
      <c r="D286" s="73"/>
      <c r="E286" s="73" t="s">
        <v>355</v>
      </c>
      <c r="F286" s="73">
        <f>COUNTIF(Лист1!$D186:$FFE186,E286)</f>
        <v>15</v>
      </c>
    </row>
    <row r="287" spans="1:6" x14ac:dyDescent="0.25">
      <c r="A287" s="73"/>
      <c r="B287" s="90"/>
      <c r="C287" s="28"/>
      <c r="D287" s="73"/>
      <c r="E287" s="73" t="s">
        <v>358</v>
      </c>
      <c r="F287" s="73">
        <f>COUNTIF(Лист1!$D186:$FFE186,E287)</f>
        <v>0</v>
      </c>
    </row>
    <row r="288" spans="1:6" ht="45" x14ac:dyDescent="0.25">
      <c r="A288" s="73"/>
      <c r="B288" s="90"/>
      <c r="C288" s="28" t="s">
        <v>198</v>
      </c>
      <c r="D288" s="73"/>
      <c r="E288" s="73" t="s">
        <v>355</v>
      </c>
      <c r="F288" s="73">
        <f>COUNTIF(Лист1!$D187:$FFE187,E288)</f>
        <v>15</v>
      </c>
    </row>
    <row r="289" spans="1:6" x14ac:dyDescent="0.25">
      <c r="A289" s="73"/>
      <c r="B289" s="90"/>
      <c r="C289" s="28"/>
      <c r="D289" s="73"/>
      <c r="E289" s="73" t="s">
        <v>358</v>
      </c>
      <c r="F289" s="73">
        <f>COUNTIF(Лист1!$D187:$FFE187,E289)</f>
        <v>0</v>
      </c>
    </row>
    <row r="290" spans="1:6" x14ac:dyDescent="0.25">
      <c r="A290" s="73"/>
      <c r="B290" s="90"/>
      <c r="C290" s="28" t="s">
        <v>199</v>
      </c>
      <c r="D290" s="73"/>
      <c r="E290" s="23" t="s">
        <v>200</v>
      </c>
      <c r="F290" s="73">
        <f>SUM(Лист1!$D188:$FFE188)</f>
        <v>192368</v>
      </c>
    </row>
    <row r="291" spans="1:6" x14ac:dyDescent="0.25">
      <c r="A291" s="73"/>
      <c r="B291" s="90"/>
      <c r="C291" s="28" t="s">
        <v>201</v>
      </c>
      <c r="D291" s="73"/>
      <c r="E291" s="23" t="s">
        <v>200</v>
      </c>
      <c r="F291" s="73">
        <f>SUM(Лист1!$D189:$FFE189)</f>
        <v>50113</v>
      </c>
    </row>
    <row r="292" spans="1:6" ht="30" x14ac:dyDescent="0.25">
      <c r="A292" s="73"/>
      <c r="B292" s="90"/>
      <c r="C292" s="28" t="s">
        <v>202</v>
      </c>
      <c r="D292" s="73"/>
      <c r="E292" s="23" t="s">
        <v>200</v>
      </c>
      <c r="F292" s="73">
        <f>SUM(Лист1!$D190:$FFE190)</f>
        <v>142390</v>
      </c>
    </row>
    <row r="293" spans="1:6" x14ac:dyDescent="0.25">
      <c r="A293" s="73"/>
      <c r="B293" s="90"/>
      <c r="C293" s="28" t="s">
        <v>203</v>
      </c>
      <c r="D293" s="73"/>
      <c r="E293" s="23" t="s">
        <v>29</v>
      </c>
      <c r="F293" s="73">
        <f>SUM(Лист1!$D191:$FFE191)</f>
        <v>0</v>
      </c>
    </row>
    <row r="294" spans="1:6" ht="15.75" x14ac:dyDescent="0.25">
      <c r="A294" s="73"/>
      <c r="B294" s="74" t="s">
        <v>204</v>
      </c>
      <c r="C294" s="74"/>
      <c r="D294" s="73"/>
      <c r="E294" s="74"/>
      <c r="F294" s="73">
        <f>SUM(Лист1!$D192:$FFE192)</f>
        <v>0</v>
      </c>
    </row>
    <row r="295" spans="1:6" x14ac:dyDescent="0.25">
      <c r="A295" s="73"/>
      <c r="B295" s="90" t="s">
        <v>205</v>
      </c>
      <c r="C295" s="89" t="s">
        <v>206</v>
      </c>
      <c r="D295" s="73"/>
      <c r="E295" s="23" t="s">
        <v>26</v>
      </c>
      <c r="F295" s="73">
        <f>SUM(Лист1!$D193:$FFE193)</f>
        <v>584</v>
      </c>
    </row>
    <row r="296" spans="1:6" ht="30" x14ac:dyDescent="0.25">
      <c r="A296" s="73"/>
      <c r="B296" s="90"/>
      <c r="C296" s="89" t="s">
        <v>207</v>
      </c>
      <c r="D296" s="73"/>
      <c r="E296" s="23" t="s">
        <v>26</v>
      </c>
      <c r="F296" s="73">
        <f>SUM(Лист1!$D194:$FFE194)</f>
        <v>17</v>
      </c>
    </row>
    <row r="297" spans="1:6" x14ac:dyDescent="0.25">
      <c r="A297" s="73"/>
      <c r="B297" s="90"/>
      <c r="C297" s="89" t="s">
        <v>208</v>
      </c>
      <c r="D297" s="73"/>
      <c r="E297" s="23" t="s">
        <v>26</v>
      </c>
      <c r="F297" s="73">
        <f>SUM(Лист1!$D195:$FFE195)</f>
        <v>304</v>
      </c>
    </row>
    <row r="298" spans="1:6" x14ac:dyDescent="0.25">
      <c r="A298" s="73"/>
      <c r="B298" s="90"/>
      <c r="C298" s="89" t="s">
        <v>209</v>
      </c>
      <c r="D298" s="73"/>
      <c r="E298" s="23" t="s">
        <v>210</v>
      </c>
      <c r="F298" s="73">
        <f>SUM(Лист1!$D196:$FFE196)</f>
        <v>259</v>
      </c>
    </row>
    <row r="299" spans="1:6" x14ac:dyDescent="0.25">
      <c r="A299" s="73"/>
      <c r="B299" s="90"/>
      <c r="C299" s="89" t="s">
        <v>211</v>
      </c>
      <c r="D299" s="73"/>
      <c r="E299" s="23" t="s">
        <v>210</v>
      </c>
      <c r="F299" s="73">
        <f>SUM(Лист1!$D197:$FFE197)</f>
        <v>198</v>
      </c>
    </row>
    <row r="300" spans="1:6" x14ac:dyDescent="0.25">
      <c r="A300" s="73"/>
      <c r="B300" s="90"/>
      <c r="C300" s="89" t="s">
        <v>212</v>
      </c>
      <c r="D300" s="73"/>
      <c r="E300" s="23" t="s">
        <v>210</v>
      </c>
      <c r="F300" s="73">
        <f>SUM(Лист1!$D198:$FFE198)</f>
        <v>13</v>
      </c>
    </row>
    <row r="301" spans="1:6" x14ac:dyDescent="0.25">
      <c r="A301" s="73"/>
      <c r="B301" s="90"/>
      <c r="C301" s="89" t="s">
        <v>213</v>
      </c>
      <c r="D301" s="73"/>
      <c r="E301" s="23" t="s">
        <v>210</v>
      </c>
      <c r="F301" s="73">
        <f>SUM(Лист1!$D199:$FFE199)</f>
        <v>10</v>
      </c>
    </row>
    <row r="302" spans="1:6" x14ac:dyDescent="0.25">
      <c r="A302" s="73"/>
      <c r="B302" s="90"/>
      <c r="C302" s="89" t="s">
        <v>214</v>
      </c>
      <c r="D302" s="73"/>
      <c r="E302" s="23" t="s">
        <v>210</v>
      </c>
      <c r="F302" s="73">
        <f>SUM(Лист1!$D200:$FFE200)</f>
        <v>9</v>
      </c>
    </row>
    <row r="303" spans="1:6" x14ac:dyDescent="0.25">
      <c r="A303" s="73"/>
      <c r="B303" s="90"/>
      <c r="C303" s="89" t="s">
        <v>215</v>
      </c>
      <c r="D303" s="73"/>
      <c r="E303" s="23" t="s">
        <v>210</v>
      </c>
      <c r="F303" s="73">
        <f>SUM(Лист1!$D201:$FFE201)</f>
        <v>0</v>
      </c>
    </row>
    <row r="304" spans="1:6" ht="45" x14ac:dyDescent="0.25">
      <c r="A304" s="73"/>
      <c r="B304" s="90"/>
      <c r="C304" s="89" t="s">
        <v>216</v>
      </c>
      <c r="D304" s="73"/>
      <c r="E304" s="23" t="s">
        <v>210</v>
      </c>
      <c r="F304" s="73">
        <f>SUM(Лист1!$D202:$FFE202)</f>
        <v>0</v>
      </c>
    </row>
    <row r="305" spans="1:6" x14ac:dyDescent="0.25">
      <c r="A305" s="73"/>
      <c r="B305" s="90"/>
      <c r="C305" s="89" t="s">
        <v>217</v>
      </c>
      <c r="D305" s="73"/>
      <c r="E305" s="23" t="s">
        <v>210</v>
      </c>
      <c r="F305" s="73">
        <f>SUM(Лист1!$D203:$FFE203)</f>
        <v>18</v>
      </c>
    </row>
    <row r="306" spans="1:6" x14ac:dyDescent="0.25">
      <c r="A306" s="73"/>
      <c r="B306" s="90"/>
      <c r="C306" s="89" t="s">
        <v>218</v>
      </c>
      <c r="D306" s="73"/>
      <c r="E306" s="23" t="s">
        <v>210</v>
      </c>
      <c r="F306" s="73">
        <f>SUM(Лист1!$D204:$FFE204)</f>
        <v>1</v>
      </c>
    </row>
    <row r="307" spans="1:6" x14ac:dyDescent="0.25">
      <c r="A307" s="73"/>
      <c r="B307" s="90"/>
      <c r="C307" s="89" t="s">
        <v>219</v>
      </c>
      <c r="D307" s="73"/>
      <c r="E307" s="23" t="s">
        <v>210</v>
      </c>
      <c r="F307" s="73">
        <f>SUM(Лист1!$D205:$FFE205)</f>
        <v>13</v>
      </c>
    </row>
    <row r="308" spans="1:6" x14ac:dyDescent="0.25">
      <c r="A308" s="73"/>
      <c r="B308" s="90"/>
      <c r="C308" s="89" t="s">
        <v>220</v>
      </c>
      <c r="D308" s="73"/>
      <c r="E308" s="23" t="s">
        <v>210</v>
      </c>
      <c r="F308" s="73">
        <f>SUM(Лист1!$D206:$FFE206)</f>
        <v>0</v>
      </c>
    </row>
    <row r="309" spans="1:6" ht="30" x14ac:dyDescent="0.25">
      <c r="A309" s="73"/>
      <c r="B309" s="90"/>
      <c r="C309" s="89" t="s">
        <v>221</v>
      </c>
      <c r="D309" s="73"/>
      <c r="E309" s="23" t="s">
        <v>210</v>
      </c>
      <c r="F309" s="73">
        <f>SUM(Лист1!$D207:$FFE207)</f>
        <v>116</v>
      </c>
    </row>
    <row r="310" spans="1:6" ht="45" x14ac:dyDescent="0.25">
      <c r="A310" s="73"/>
      <c r="B310" s="90"/>
      <c r="C310" s="89" t="s">
        <v>222</v>
      </c>
      <c r="D310" s="73"/>
      <c r="E310" s="23" t="s">
        <v>210</v>
      </c>
      <c r="F310" s="73">
        <f>SUM(Лист1!$D208:$FFE208)</f>
        <v>79</v>
      </c>
    </row>
    <row r="311" spans="1:6" ht="30" x14ac:dyDescent="0.25">
      <c r="A311" s="73"/>
      <c r="B311" s="90" t="s">
        <v>223</v>
      </c>
      <c r="C311" s="89" t="s">
        <v>224</v>
      </c>
      <c r="D311" s="73"/>
      <c r="E311" s="23" t="s">
        <v>210</v>
      </c>
      <c r="F311" s="73">
        <f>SUM(Лист1!$D209:$FFE209)</f>
        <v>146</v>
      </c>
    </row>
    <row r="312" spans="1:6" x14ac:dyDescent="0.25">
      <c r="A312" s="73"/>
      <c r="B312" s="90"/>
      <c r="C312" s="89" t="s">
        <v>225</v>
      </c>
      <c r="D312" s="73"/>
      <c r="E312" s="23" t="s">
        <v>210</v>
      </c>
      <c r="F312" s="73">
        <f>SUM(Лист1!$D210:$FFE210)</f>
        <v>146</v>
      </c>
    </row>
    <row r="313" spans="1:6" ht="30" x14ac:dyDescent="0.25">
      <c r="A313" s="73"/>
      <c r="B313" s="90"/>
      <c r="C313" s="89" t="s">
        <v>226</v>
      </c>
      <c r="D313" s="73"/>
      <c r="E313" s="23" t="s">
        <v>210</v>
      </c>
      <c r="F313" s="73">
        <f>SUM(Лист1!$D211:$FFE211)</f>
        <v>105</v>
      </c>
    </row>
    <row r="314" spans="1:6" ht="30" x14ac:dyDescent="0.25">
      <c r="A314" s="73"/>
      <c r="B314" s="90"/>
      <c r="C314" s="89" t="s">
        <v>227</v>
      </c>
      <c r="D314" s="73"/>
      <c r="E314" s="23" t="s">
        <v>26</v>
      </c>
      <c r="F314" s="73">
        <f>SUM(Лист1!$D212:$FFE212)</f>
        <v>3</v>
      </c>
    </row>
    <row r="315" spans="1:6" ht="29.25" x14ac:dyDescent="0.25">
      <c r="A315" s="73"/>
      <c r="B315" s="90"/>
      <c r="C315" s="89" t="s">
        <v>228</v>
      </c>
      <c r="D315" s="73"/>
      <c r="E315" s="23" t="s">
        <v>210</v>
      </c>
      <c r="F315" s="73">
        <f>SUM(Лист1!$D213:$FFE213)</f>
        <v>162</v>
      </c>
    </row>
    <row r="316" spans="1:6" x14ac:dyDescent="0.25">
      <c r="A316" s="73"/>
      <c r="B316" s="90"/>
      <c r="C316" s="89" t="s">
        <v>229</v>
      </c>
      <c r="D316" s="73"/>
      <c r="E316" s="23" t="s">
        <v>210</v>
      </c>
      <c r="F316" s="73">
        <f>SUM(Лист1!$D214:$FFE214)</f>
        <v>67</v>
      </c>
    </row>
    <row r="317" spans="1:6" x14ac:dyDescent="0.25">
      <c r="A317" s="73"/>
      <c r="B317" s="90"/>
      <c r="C317" s="89" t="s">
        <v>230</v>
      </c>
      <c r="D317" s="73"/>
      <c r="E317" s="23" t="s">
        <v>210</v>
      </c>
      <c r="F317" s="73">
        <f>SUM(Лист1!$D215:$FFE215)</f>
        <v>97</v>
      </c>
    </row>
    <row r="318" spans="1:6" x14ac:dyDescent="0.25">
      <c r="A318" s="73"/>
      <c r="B318" s="90"/>
      <c r="C318" s="89" t="s">
        <v>231</v>
      </c>
      <c r="D318" s="73"/>
      <c r="E318" s="23" t="s">
        <v>26</v>
      </c>
      <c r="F318" s="73">
        <f>SUM(Лист1!$D216:$FFE216)</f>
        <v>3</v>
      </c>
    </row>
    <row r="319" spans="1:6" ht="30" x14ac:dyDescent="0.25">
      <c r="A319" s="73"/>
      <c r="B319" s="90" t="s">
        <v>232</v>
      </c>
      <c r="C319" s="89" t="s">
        <v>233</v>
      </c>
      <c r="D319" s="73"/>
      <c r="E319" s="23" t="s">
        <v>210</v>
      </c>
      <c r="F319" s="73">
        <f>SUM(Лист1!$D217:$FFE217)</f>
        <v>128</v>
      </c>
    </row>
    <row r="320" spans="1:6" ht="30" x14ac:dyDescent="0.25">
      <c r="A320" s="73"/>
      <c r="B320" s="90"/>
      <c r="C320" s="89" t="s">
        <v>234</v>
      </c>
      <c r="D320" s="73"/>
      <c r="E320" s="23" t="s">
        <v>210</v>
      </c>
      <c r="F320" s="73">
        <f>SUM(Лист1!$D218:$FFE218)</f>
        <v>57</v>
      </c>
    </row>
    <row r="321" spans="1:6" ht="30" x14ac:dyDescent="0.25">
      <c r="A321" s="73"/>
      <c r="B321" s="90"/>
      <c r="C321" s="28" t="s">
        <v>235</v>
      </c>
      <c r="D321" s="73"/>
      <c r="E321" s="23" t="s">
        <v>210</v>
      </c>
      <c r="F321" s="73">
        <f>SUM(Лист1!$D219:$FFE219)</f>
        <v>7</v>
      </c>
    </row>
    <row r="322" spans="1:6" ht="30" x14ac:dyDescent="0.25">
      <c r="A322" s="73"/>
      <c r="B322" s="90"/>
      <c r="C322" s="28" t="s">
        <v>236</v>
      </c>
      <c r="D322" s="73"/>
      <c r="E322" s="23" t="s">
        <v>210</v>
      </c>
      <c r="F322" s="73">
        <f>SUM(Лист1!$D220:$FFE220)</f>
        <v>55</v>
      </c>
    </row>
    <row r="323" spans="1:6" ht="30" x14ac:dyDescent="0.25">
      <c r="A323" s="73"/>
      <c r="B323" s="90" t="s">
        <v>237</v>
      </c>
      <c r="C323" s="28" t="s">
        <v>238</v>
      </c>
      <c r="D323" s="73"/>
      <c r="E323" s="23" t="s">
        <v>210</v>
      </c>
      <c r="F323" s="73">
        <f>SUM(Лист1!$D221:$FFE221)</f>
        <v>42</v>
      </c>
    </row>
    <row r="324" spans="1:6" ht="30" x14ac:dyDescent="0.25">
      <c r="A324" s="73"/>
      <c r="B324" s="90"/>
      <c r="C324" s="28" t="s">
        <v>239</v>
      </c>
      <c r="D324" s="73"/>
      <c r="E324" s="23" t="s">
        <v>210</v>
      </c>
      <c r="F324" s="73">
        <f>SUM(Лист1!$D222:$FFE222)</f>
        <v>42</v>
      </c>
    </row>
    <row r="325" spans="1:6" ht="30" x14ac:dyDescent="0.25">
      <c r="A325" s="73"/>
      <c r="B325" s="90"/>
      <c r="C325" s="28" t="s">
        <v>240</v>
      </c>
      <c r="D325" s="73"/>
      <c r="E325" s="23" t="s">
        <v>210</v>
      </c>
      <c r="F325" s="73">
        <f>SUM(Лист1!$D223:$FFE223)</f>
        <v>161</v>
      </c>
    </row>
    <row r="326" spans="1:6" x14ac:dyDescent="0.25">
      <c r="A326" s="73"/>
      <c r="B326" s="90"/>
      <c r="C326" s="28" t="s">
        <v>241</v>
      </c>
      <c r="D326" s="73"/>
      <c r="E326" s="23" t="s">
        <v>26</v>
      </c>
      <c r="F326" s="73">
        <f>SUM(Лист1!$D224:$FFE224)</f>
        <v>193</v>
      </c>
    </row>
    <row r="327" spans="1:6" x14ac:dyDescent="0.25">
      <c r="A327" s="73"/>
      <c r="B327" s="90"/>
      <c r="C327" s="28" t="s">
        <v>242</v>
      </c>
      <c r="D327" s="73"/>
      <c r="E327" s="23" t="s">
        <v>26</v>
      </c>
      <c r="F327" s="73">
        <f>SUM(Лист1!$D225:$FFE225)</f>
        <v>29</v>
      </c>
    </row>
    <row r="328" spans="1:6" ht="30" x14ac:dyDescent="0.25">
      <c r="A328" s="73"/>
      <c r="B328" s="90"/>
      <c r="C328" s="28" t="s">
        <v>243</v>
      </c>
      <c r="D328" s="73"/>
      <c r="E328" s="23" t="s">
        <v>26</v>
      </c>
      <c r="F328" s="73">
        <f>SUM(Лист1!$D226:$FFE226)</f>
        <v>17</v>
      </c>
    </row>
    <row r="329" spans="1:6" ht="28.5" x14ac:dyDescent="0.25">
      <c r="A329" s="73"/>
      <c r="B329" s="93" t="s">
        <v>244</v>
      </c>
      <c r="C329" s="85" t="s">
        <v>245</v>
      </c>
      <c r="D329" s="73"/>
      <c r="E329" s="23" t="s">
        <v>210</v>
      </c>
      <c r="F329" s="73">
        <f>SUM(Лист1!$D227:$FFE227)</f>
        <v>23</v>
      </c>
    </row>
    <row r="330" spans="1:6" ht="30" x14ac:dyDescent="0.25">
      <c r="A330" s="73"/>
      <c r="B330" s="93"/>
      <c r="C330" s="85" t="s">
        <v>246</v>
      </c>
      <c r="D330" s="73"/>
      <c r="E330" s="23" t="s">
        <v>210</v>
      </c>
      <c r="F330" s="73">
        <f>SUM(Лист1!$D228:$FFE228)</f>
        <v>148</v>
      </c>
    </row>
    <row r="331" spans="1:6" x14ac:dyDescent="0.25">
      <c r="A331" s="73"/>
      <c r="B331" s="93"/>
      <c r="C331" s="85" t="s">
        <v>247</v>
      </c>
      <c r="D331" s="73"/>
      <c r="E331" s="23" t="s">
        <v>210</v>
      </c>
      <c r="F331" s="73">
        <f>SUM(Лист1!$D229:$FFE229)</f>
        <v>77</v>
      </c>
    </row>
    <row r="332" spans="1:6" x14ac:dyDescent="0.25">
      <c r="A332" s="73"/>
      <c r="B332" s="93"/>
      <c r="C332" s="85" t="s">
        <v>248</v>
      </c>
      <c r="D332" s="73"/>
      <c r="E332" s="23" t="s">
        <v>22</v>
      </c>
      <c r="F332" s="73">
        <f>SUM(Лист1!$D230:$FFE230)</f>
        <v>52</v>
      </c>
    </row>
    <row r="333" spans="1:6" x14ac:dyDescent="0.25">
      <c r="A333" s="73"/>
      <c r="B333" s="93"/>
      <c r="C333" s="85" t="s">
        <v>249</v>
      </c>
      <c r="D333" s="73"/>
      <c r="E333" s="23" t="s">
        <v>210</v>
      </c>
      <c r="F333" s="73">
        <f>SUM(Лист1!$D231:$FFE231)</f>
        <v>22</v>
      </c>
    </row>
    <row r="334" spans="1:6" ht="44.25" x14ac:dyDescent="0.25">
      <c r="A334" s="73"/>
      <c r="B334" s="92" t="s">
        <v>250</v>
      </c>
      <c r="C334" s="92"/>
      <c r="D334" s="73"/>
      <c r="E334" s="23" t="s">
        <v>210</v>
      </c>
      <c r="F334" s="73">
        <f>SUM(Лист1!$D232:$FFE232)</f>
        <v>144</v>
      </c>
    </row>
    <row r="335" spans="1:6" ht="60" x14ac:dyDescent="0.25">
      <c r="A335" s="73"/>
      <c r="B335" s="92" t="s">
        <v>251</v>
      </c>
      <c r="C335" s="92"/>
      <c r="D335" s="73"/>
      <c r="E335" s="23" t="s">
        <v>210</v>
      </c>
      <c r="F335" s="73">
        <f>SUM(Лист1!$D233:$FFE233)</f>
        <v>231</v>
      </c>
    </row>
    <row r="336" spans="1:6" ht="45" x14ac:dyDescent="0.25">
      <c r="A336" s="73"/>
      <c r="B336" s="92" t="s">
        <v>252</v>
      </c>
      <c r="C336" s="92"/>
      <c r="D336" s="73"/>
      <c r="E336" s="23" t="s">
        <v>210</v>
      </c>
      <c r="F336" s="73">
        <f>SUM(Лист1!$D234:$FFE234)</f>
        <v>226</v>
      </c>
    </row>
    <row r="337" spans="1:6" ht="45" x14ac:dyDescent="0.25">
      <c r="A337" s="73"/>
      <c r="B337" s="92" t="s">
        <v>253</v>
      </c>
      <c r="C337" s="92"/>
      <c r="D337" s="73"/>
      <c r="E337" s="23" t="s">
        <v>210</v>
      </c>
      <c r="F337" s="73">
        <f>SUM(Лист1!$D235:$FFE235)</f>
        <v>40</v>
      </c>
    </row>
    <row r="338" spans="1:6" ht="15.75" x14ac:dyDescent="0.25">
      <c r="A338" s="73"/>
      <c r="B338" s="75" t="s">
        <v>254</v>
      </c>
      <c r="C338" s="75"/>
      <c r="D338" s="73"/>
      <c r="E338" s="75"/>
      <c r="F338" s="73">
        <f>SUM(Лист1!$D236:$FFE236)</f>
        <v>0</v>
      </c>
    </row>
    <row r="339" spans="1:6" ht="30" x14ac:dyDescent="0.25">
      <c r="A339" s="73"/>
      <c r="B339" s="93" t="s">
        <v>255</v>
      </c>
      <c r="C339" s="92" t="s">
        <v>256</v>
      </c>
      <c r="D339" s="73"/>
      <c r="E339" s="23" t="s">
        <v>29</v>
      </c>
      <c r="F339" s="73">
        <f>SUM(Лист1!$D237:$FFE237)</f>
        <v>84</v>
      </c>
    </row>
    <row r="340" spans="1:6" x14ac:dyDescent="0.25">
      <c r="A340" s="73"/>
      <c r="B340" s="93"/>
      <c r="C340" s="92" t="s">
        <v>257</v>
      </c>
      <c r="D340" s="73"/>
      <c r="E340" s="23" t="s">
        <v>26</v>
      </c>
      <c r="F340" s="73">
        <f>SUM(Лист1!$D238:$FFE238)</f>
        <v>2180</v>
      </c>
    </row>
    <row r="341" spans="1:6" ht="30" x14ac:dyDescent="0.25">
      <c r="A341" s="73"/>
      <c r="B341" s="93"/>
      <c r="C341" s="92" t="s">
        <v>258</v>
      </c>
      <c r="D341" s="73"/>
      <c r="E341" s="23" t="s">
        <v>29</v>
      </c>
      <c r="F341" s="73">
        <f>SUM(Лист1!$D239:$FFE239)</f>
        <v>7</v>
      </c>
    </row>
    <row r="342" spans="1:6" x14ac:dyDescent="0.25">
      <c r="A342" s="73"/>
      <c r="B342" s="93"/>
      <c r="C342" s="92" t="s">
        <v>259</v>
      </c>
      <c r="D342" s="73"/>
      <c r="E342" s="23" t="s">
        <v>26</v>
      </c>
      <c r="F342" s="73">
        <f>SUM(Лист1!$D240:$FFE240)</f>
        <v>129</v>
      </c>
    </row>
    <row r="343" spans="1:6" ht="30" x14ac:dyDescent="0.25">
      <c r="A343" s="73"/>
      <c r="B343" s="93"/>
      <c r="C343" s="92" t="s">
        <v>260</v>
      </c>
      <c r="D343" s="73"/>
      <c r="E343" s="23" t="s">
        <v>29</v>
      </c>
      <c r="F343" s="73">
        <f>SUM(Лист1!$D241:$FFE241)</f>
        <v>26</v>
      </c>
    </row>
    <row r="344" spans="1:6" x14ac:dyDescent="0.25">
      <c r="A344" s="73"/>
      <c r="B344" s="93"/>
      <c r="C344" s="92" t="s">
        <v>261</v>
      </c>
      <c r="D344" s="73"/>
      <c r="E344" s="23" t="s">
        <v>26</v>
      </c>
      <c r="F344" s="73">
        <f>SUM(Лист1!$D242:$FFE242)</f>
        <v>345</v>
      </c>
    </row>
    <row r="345" spans="1:6" ht="30" x14ac:dyDescent="0.25">
      <c r="A345" s="73"/>
      <c r="B345" s="93"/>
      <c r="C345" s="92" t="s">
        <v>262</v>
      </c>
      <c r="D345" s="73"/>
      <c r="E345" s="23" t="s">
        <v>29</v>
      </c>
      <c r="F345" s="73">
        <f>SUM(Лист1!$D243:$FFE243)</f>
        <v>0</v>
      </c>
    </row>
    <row r="346" spans="1:6" x14ac:dyDescent="0.25">
      <c r="A346" s="73"/>
      <c r="B346" s="93"/>
      <c r="C346" s="92" t="s">
        <v>263</v>
      </c>
      <c r="D346" s="73"/>
      <c r="E346" s="23" t="s">
        <v>26</v>
      </c>
      <c r="F346" s="73">
        <f>SUM(Лист1!$D244:$FFE244)</f>
        <v>0</v>
      </c>
    </row>
    <row r="347" spans="1:6" x14ac:dyDescent="0.25">
      <c r="A347" s="73"/>
      <c r="B347" s="93"/>
      <c r="C347" s="92" t="s">
        <v>264</v>
      </c>
      <c r="D347" s="73"/>
      <c r="E347" s="23" t="s">
        <v>29</v>
      </c>
      <c r="F347" s="73">
        <f>SUM(Лист1!$D245:$FFE245)</f>
        <v>0</v>
      </c>
    </row>
    <row r="348" spans="1:6" x14ac:dyDescent="0.25">
      <c r="A348" s="73"/>
      <c r="B348" s="93"/>
      <c r="C348" s="92" t="s">
        <v>265</v>
      </c>
      <c r="D348" s="73"/>
      <c r="E348" s="23" t="s">
        <v>26</v>
      </c>
      <c r="F348" s="73">
        <f>SUM(Лист1!$D246:$FFE246)</f>
        <v>0</v>
      </c>
    </row>
    <row r="349" spans="1:6" ht="30" x14ac:dyDescent="0.25">
      <c r="A349" s="73"/>
      <c r="B349" s="93" t="s">
        <v>266</v>
      </c>
      <c r="C349" s="37" t="s">
        <v>267</v>
      </c>
      <c r="D349" s="73"/>
      <c r="E349" s="73" t="s">
        <v>355</v>
      </c>
      <c r="F349" s="73">
        <f>COUNTIF(Лист1!$D$247:$FFE$247,E349)</f>
        <v>15</v>
      </c>
    </row>
    <row r="350" spans="1:6" x14ac:dyDescent="0.25">
      <c r="A350" s="73"/>
      <c r="B350" s="93"/>
      <c r="C350" s="37"/>
      <c r="D350" s="73"/>
      <c r="E350" s="73" t="s">
        <v>358</v>
      </c>
      <c r="F350" s="73">
        <f>COUNTIF(Лист1!$D$247:$FFE$247,E350)</f>
        <v>0</v>
      </c>
    </row>
    <row r="351" spans="1:6" ht="30" x14ac:dyDescent="0.25">
      <c r="A351" s="73"/>
      <c r="B351" s="93"/>
      <c r="C351" s="37" t="s">
        <v>268</v>
      </c>
      <c r="D351" s="73"/>
      <c r="E351" s="73" t="s">
        <v>356</v>
      </c>
      <c r="F351" s="73">
        <f>COUNTIF(Лист1!$D$248:$FFE$248,E351)</f>
        <v>0</v>
      </c>
    </row>
    <row r="352" spans="1:6" x14ac:dyDescent="0.25">
      <c r="A352" s="73"/>
      <c r="B352" s="93"/>
      <c r="C352" s="37"/>
      <c r="D352" s="73"/>
      <c r="E352" s="73" t="s">
        <v>359</v>
      </c>
      <c r="F352" s="73">
        <f>COUNTIF(Лист1!$D$248:$FFE$248,E352)</f>
        <v>4</v>
      </c>
    </row>
    <row r="353" spans="1:6" x14ac:dyDescent="0.25">
      <c r="A353" s="73"/>
      <c r="B353" s="93"/>
      <c r="C353" s="37"/>
      <c r="D353" s="73"/>
      <c r="E353" s="73" t="s">
        <v>361</v>
      </c>
      <c r="F353" s="73">
        <f>COUNTIF(Лист1!$D$248:$FFE$248,E353)</f>
        <v>11</v>
      </c>
    </row>
    <row r="354" spans="1:6" x14ac:dyDescent="0.25">
      <c r="A354" s="73"/>
      <c r="B354" s="93"/>
      <c r="C354" s="37"/>
      <c r="D354" s="73"/>
      <c r="E354" s="73" t="s">
        <v>363</v>
      </c>
      <c r="F354" s="73">
        <f>COUNTIF(Лист1!$D$248:$FFE$248,E354)</f>
        <v>0</v>
      </c>
    </row>
    <row r="355" spans="1:6" ht="45" x14ac:dyDescent="0.25">
      <c r="A355" s="73"/>
      <c r="B355" s="93"/>
      <c r="C355" s="37" t="s">
        <v>270</v>
      </c>
      <c r="D355" s="73"/>
      <c r="E355" s="73" t="s">
        <v>355</v>
      </c>
      <c r="F355" s="73">
        <f>COUNTIF(Лист1!$D$249:$FFE$249,E355)</f>
        <v>14</v>
      </c>
    </row>
    <row r="356" spans="1:6" x14ac:dyDescent="0.25">
      <c r="A356" s="73"/>
      <c r="B356" s="93"/>
      <c r="C356" s="37"/>
      <c r="D356" s="73"/>
      <c r="E356" s="73" t="s">
        <v>358</v>
      </c>
      <c r="F356" s="73">
        <f>COUNTIF(Лист1!$D$249:$FFE$249,E356)</f>
        <v>1</v>
      </c>
    </row>
    <row r="357" spans="1:6" x14ac:dyDescent="0.25">
      <c r="A357" s="73"/>
      <c r="B357" s="93"/>
      <c r="C357" s="39" t="s">
        <v>271</v>
      </c>
      <c r="D357" s="73"/>
      <c r="E357" s="23" t="s">
        <v>26</v>
      </c>
      <c r="F357" s="73">
        <f>SUM(Лист1!$D250:$FFE250)</f>
        <v>2379</v>
      </c>
    </row>
    <row r="358" spans="1:6" x14ac:dyDescent="0.25">
      <c r="A358" s="73"/>
      <c r="B358" s="93"/>
      <c r="C358" s="40" t="s">
        <v>272</v>
      </c>
      <c r="D358" s="73"/>
      <c r="E358" s="73" t="s">
        <v>355</v>
      </c>
      <c r="F358" s="73">
        <f>COUNTIF(Лист1!$D$251:$FFE$251,E358)</f>
        <v>15</v>
      </c>
    </row>
    <row r="359" spans="1:6" x14ac:dyDescent="0.25">
      <c r="A359" s="73"/>
      <c r="B359" s="93"/>
      <c r="C359" s="40"/>
      <c r="D359" s="73"/>
      <c r="E359" s="73" t="s">
        <v>358</v>
      </c>
      <c r="F359" s="73">
        <f>COUNTIF(Лист1!$D$251:$FFE$251,E359)</f>
        <v>0</v>
      </c>
    </row>
    <row r="360" spans="1:6" x14ac:dyDescent="0.25">
      <c r="A360" s="73"/>
      <c r="B360" s="93"/>
      <c r="C360" s="39" t="s">
        <v>271</v>
      </c>
      <c r="D360" s="73"/>
      <c r="E360" s="23" t="s">
        <v>26</v>
      </c>
      <c r="F360" s="73">
        <f>SUM(Лист1!$D252:$FFE252)</f>
        <v>2508</v>
      </c>
    </row>
    <row r="361" spans="1:6" x14ac:dyDescent="0.25">
      <c r="A361" s="73"/>
      <c r="B361" s="93"/>
      <c r="C361" s="40" t="s">
        <v>273</v>
      </c>
      <c r="D361" s="73"/>
      <c r="E361" s="73" t="s">
        <v>355</v>
      </c>
      <c r="F361" s="73">
        <f>COUNTIF(Лист1!$D$253:$FFE$253,E361)</f>
        <v>15</v>
      </c>
    </row>
    <row r="362" spans="1:6" x14ac:dyDescent="0.25">
      <c r="A362" s="73"/>
      <c r="B362" s="93"/>
      <c r="C362" s="40"/>
      <c r="D362" s="73"/>
      <c r="E362" s="73" t="s">
        <v>358</v>
      </c>
      <c r="F362" s="73">
        <f>COUNTIF(Лист1!$D$253:$FFE$253,E362)</f>
        <v>0</v>
      </c>
    </row>
    <row r="363" spans="1:6" x14ac:dyDescent="0.25">
      <c r="A363" s="73"/>
      <c r="B363" s="93"/>
      <c r="C363" s="39" t="s">
        <v>271</v>
      </c>
      <c r="D363" s="73"/>
      <c r="E363" s="23" t="s">
        <v>26</v>
      </c>
      <c r="F363" s="73">
        <f>SUM(Лист1!$D254:$FFE254)</f>
        <v>2524</v>
      </c>
    </row>
    <row r="364" spans="1:6" x14ac:dyDescent="0.25">
      <c r="A364" s="73"/>
      <c r="B364" s="93"/>
      <c r="C364" s="40" t="s">
        <v>274</v>
      </c>
      <c r="D364" s="73"/>
      <c r="E364" s="73" t="s">
        <v>355</v>
      </c>
      <c r="F364" s="73">
        <f>COUNTIF(Лист1!$D256:$FFE256,E364)</f>
        <v>0</v>
      </c>
    </row>
    <row r="365" spans="1:6" x14ac:dyDescent="0.25">
      <c r="A365" s="73"/>
      <c r="B365" s="93"/>
      <c r="C365" s="40"/>
      <c r="D365" s="73"/>
      <c r="E365" s="73" t="s">
        <v>358</v>
      </c>
      <c r="F365" s="73">
        <f>COUNTIF(Лист1!$D257:$FFE257,E365)</f>
        <v>0</v>
      </c>
    </row>
    <row r="366" spans="1:6" x14ac:dyDescent="0.25">
      <c r="A366" s="73"/>
      <c r="B366" s="93"/>
      <c r="C366" s="39" t="s">
        <v>271</v>
      </c>
      <c r="D366" s="73"/>
      <c r="E366" s="23" t="s">
        <v>26</v>
      </c>
      <c r="F366" s="73">
        <f>SUM(Лист1!$D256:$FFE256)</f>
        <v>2523</v>
      </c>
    </row>
    <row r="367" spans="1:6" x14ac:dyDescent="0.25">
      <c r="A367" s="73"/>
      <c r="B367" s="93" t="s">
        <v>275</v>
      </c>
      <c r="C367" s="92" t="s">
        <v>276</v>
      </c>
      <c r="D367" s="73"/>
      <c r="E367" s="23" t="s">
        <v>277</v>
      </c>
      <c r="F367" s="73">
        <f>SUM(Лист1!$D257:$FFE257)</f>
        <v>112</v>
      </c>
    </row>
    <row r="368" spans="1:6" x14ac:dyDescent="0.25">
      <c r="A368" s="73"/>
      <c r="B368" s="93"/>
      <c r="C368" s="92" t="s">
        <v>278</v>
      </c>
      <c r="D368" s="73"/>
      <c r="E368" s="23" t="s">
        <v>210</v>
      </c>
      <c r="F368" s="73">
        <f>SUM(Лист1!$D258:$FFE258)</f>
        <v>2601</v>
      </c>
    </row>
    <row r="369" spans="1:6" x14ac:dyDescent="0.25">
      <c r="A369" s="73"/>
      <c r="B369" s="93"/>
      <c r="C369" s="92" t="s">
        <v>279</v>
      </c>
      <c r="D369" s="73"/>
      <c r="E369" s="23" t="s">
        <v>277</v>
      </c>
      <c r="F369" s="73">
        <f>SUM(Лист1!$D259:$FFE259)</f>
        <v>4</v>
      </c>
    </row>
    <row r="370" spans="1:6" x14ac:dyDescent="0.25">
      <c r="A370" s="73"/>
      <c r="B370" s="93"/>
      <c r="C370" s="92" t="s">
        <v>278</v>
      </c>
      <c r="D370" s="73"/>
      <c r="E370" s="23" t="s">
        <v>210</v>
      </c>
      <c r="F370" s="73">
        <f>SUM(Лист1!$D260:$FFE260)</f>
        <v>63</v>
      </c>
    </row>
    <row r="371" spans="1:6" x14ac:dyDescent="0.25">
      <c r="A371" s="73"/>
      <c r="B371" s="93"/>
      <c r="C371" s="92" t="s">
        <v>280</v>
      </c>
      <c r="D371" s="73"/>
      <c r="E371" s="23" t="s">
        <v>277</v>
      </c>
      <c r="F371" s="73">
        <f>SUM(Лист1!$D261:$FFE261)</f>
        <v>0</v>
      </c>
    </row>
    <row r="372" spans="1:6" x14ac:dyDescent="0.25">
      <c r="A372" s="73"/>
      <c r="B372" s="93"/>
      <c r="C372" s="92" t="s">
        <v>278</v>
      </c>
      <c r="D372" s="73"/>
      <c r="E372" s="23" t="s">
        <v>210</v>
      </c>
      <c r="F372" s="73">
        <f>SUM(Лист1!$D262:$FFE262)</f>
        <v>0</v>
      </c>
    </row>
    <row r="373" spans="1:6" x14ac:dyDescent="0.25">
      <c r="A373" s="73"/>
      <c r="B373" s="93"/>
      <c r="C373" s="92" t="s">
        <v>281</v>
      </c>
      <c r="D373" s="73"/>
      <c r="E373" s="23" t="s">
        <v>277</v>
      </c>
      <c r="F373" s="73">
        <f>SUM(Лист1!$D263:$FFE263)</f>
        <v>0</v>
      </c>
    </row>
    <row r="374" spans="1:6" x14ac:dyDescent="0.25">
      <c r="A374" s="73"/>
      <c r="B374" s="93"/>
      <c r="C374" s="86" t="s">
        <v>278</v>
      </c>
      <c r="D374" s="73"/>
      <c r="E374" s="23" t="s">
        <v>210</v>
      </c>
      <c r="F374" s="73">
        <f>SUM(Лист1!$D264:$FFE264)</f>
        <v>0</v>
      </c>
    </row>
    <row r="375" spans="1:6" ht="28.5" x14ac:dyDescent="0.25">
      <c r="A375" s="73"/>
      <c r="B375" s="18" t="s">
        <v>282</v>
      </c>
      <c r="C375" s="18"/>
      <c r="D375" s="73"/>
      <c r="E375" s="18"/>
      <c r="F375" s="73">
        <f>SUM(Лист1!$D265:$FFE265)</f>
        <v>0</v>
      </c>
    </row>
    <row r="376" spans="1:6" x14ac:dyDescent="0.25">
      <c r="A376" s="73"/>
      <c r="B376" s="93" t="s">
        <v>283</v>
      </c>
      <c r="C376" s="86" t="s">
        <v>284</v>
      </c>
      <c r="D376" s="73"/>
      <c r="E376" s="4" t="s">
        <v>29</v>
      </c>
      <c r="F376" s="73">
        <f>SUM(Лист1!$D266:$FFE266)</f>
        <v>27</v>
      </c>
    </row>
    <row r="377" spans="1:6" x14ac:dyDescent="0.25">
      <c r="A377" s="73"/>
      <c r="B377" s="93"/>
      <c r="C377" s="42" t="s">
        <v>285</v>
      </c>
      <c r="D377" s="73"/>
      <c r="E377" s="4" t="s">
        <v>26</v>
      </c>
      <c r="F377" s="73">
        <f>SUM(Лист1!$D267:$FFE267)</f>
        <v>683</v>
      </c>
    </row>
    <row r="378" spans="1:6" x14ac:dyDescent="0.25">
      <c r="A378" s="73"/>
      <c r="B378" s="93"/>
      <c r="C378" s="42" t="s">
        <v>52</v>
      </c>
      <c r="D378" s="73"/>
      <c r="E378" s="4" t="s">
        <v>26</v>
      </c>
      <c r="F378" s="73">
        <f>SUM(Лист1!$D268:$FFE268)</f>
        <v>0</v>
      </c>
    </row>
    <row r="379" spans="1:6" x14ac:dyDescent="0.25">
      <c r="A379" s="73"/>
      <c r="B379" s="93"/>
      <c r="C379" s="42" t="s">
        <v>286</v>
      </c>
      <c r="D379" s="73"/>
      <c r="E379" s="4" t="s">
        <v>26</v>
      </c>
      <c r="F379" s="73">
        <f>SUM(Лист1!$D269:$FFE269)</f>
        <v>2</v>
      </c>
    </row>
    <row r="380" spans="1:6" x14ac:dyDescent="0.25">
      <c r="A380" s="73"/>
      <c r="B380" s="93"/>
      <c r="C380" s="86" t="s">
        <v>287</v>
      </c>
      <c r="D380" s="73"/>
      <c r="E380" s="4" t="s">
        <v>29</v>
      </c>
      <c r="F380" s="73">
        <f>SUM(Лист1!$D270:$FFE270)</f>
        <v>22</v>
      </c>
    </row>
    <row r="381" spans="1:6" x14ac:dyDescent="0.25">
      <c r="A381" s="73"/>
      <c r="B381" s="93"/>
      <c r="C381" s="42" t="s">
        <v>285</v>
      </c>
      <c r="D381" s="73"/>
      <c r="E381" s="4" t="s">
        <v>26</v>
      </c>
      <c r="F381" s="73">
        <f>SUM(Лист1!$D271:$FFE271)</f>
        <v>615</v>
      </c>
    </row>
    <row r="382" spans="1:6" x14ac:dyDescent="0.25">
      <c r="A382" s="73"/>
      <c r="B382" s="93"/>
      <c r="C382" s="42" t="s">
        <v>52</v>
      </c>
      <c r="D382" s="73"/>
      <c r="E382" s="4" t="s">
        <v>26</v>
      </c>
      <c r="F382" s="73">
        <f>SUM(Лист1!$D272:$FFE272)</f>
        <v>13</v>
      </c>
    </row>
    <row r="383" spans="1:6" x14ac:dyDescent="0.25">
      <c r="A383" s="73"/>
      <c r="B383" s="93"/>
      <c r="C383" s="42" t="s">
        <v>286</v>
      </c>
      <c r="D383" s="73"/>
      <c r="E383" s="4" t="s">
        <v>26</v>
      </c>
      <c r="F383" s="73">
        <f>SUM(Лист1!$D273:$FFE273)</f>
        <v>3</v>
      </c>
    </row>
    <row r="384" spans="1:6" x14ac:dyDescent="0.25">
      <c r="A384" s="73"/>
      <c r="B384" s="93"/>
      <c r="C384" s="86" t="s">
        <v>288</v>
      </c>
      <c r="D384" s="73"/>
      <c r="E384" s="4" t="s">
        <v>29</v>
      </c>
      <c r="F384" s="73">
        <f>SUM(Лист1!$D274:$FFE274)</f>
        <v>29</v>
      </c>
    </row>
    <row r="385" spans="1:6" x14ac:dyDescent="0.25">
      <c r="A385" s="73"/>
      <c r="B385" s="93"/>
      <c r="C385" s="42" t="s">
        <v>285</v>
      </c>
      <c r="D385" s="73"/>
      <c r="E385" s="4" t="s">
        <v>26</v>
      </c>
      <c r="F385" s="73">
        <f>SUM(Лист1!$D275:$FFE275)</f>
        <v>578</v>
      </c>
    </row>
    <row r="386" spans="1:6" x14ac:dyDescent="0.25">
      <c r="A386" s="73"/>
      <c r="B386" s="93"/>
      <c r="C386" s="42" t="s">
        <v>52</v>
      </c>
      <c r="D386" s="73"/>
      <c r="E386" s="4" t="s">
        <v>26</v>
      </c>
      <c r="F386" s="73">
        <f>SUM(Лист1!$D276:$FFE276)</f>
        <v>153</v>
      </c>
    </row>
    <row r="387" spans="1:6" x14ac:dyDescent="0.25">
      <c r="A387" s="73"/>
      <c r="B387" s="93"/>
      <c r="C387" s="42" t="s">
        <v>286</v>
      </c>
      <c r="D387" s="73"/>
      <c r="E387" s="4" t="s">
        <v>26</v>
      </c>
      <c r="F387" s="73">
        <f>SUM(Лист1!$D277:$FFE277)</f>
        <v>4</v>
      </c>
    </row>
    <row r="388" spans="1:6" x14ac:dyDescent="0.25">
      <c r="A388" s="73"/>
      <c r="B388" s="93"/>
      <c r="C388" s="86" t="s">
        <v>289</v>
      </c>
      <c r="D388" s="73"/>
      <c r="E388" s="4" t="s">
        <v>29</v>
      </c>
      <c r="F388" s="73">
        <f>SUM(Лист1!$D278:$FFE278)</f>
        <v>28</v>
      </c>
    </row>
    <row r="389" spans="1:6" x14ac:dyDescent="0.25">
      <c r="A389" s="73"/>
      <c r="B389" s="93"/>
      <c r="C389" s="42" t="s">
        <v>285</v>
      </c>
      <c r="D389" s="73"/>
      <c r="E389" s="4" t="s">
        <v>26</v>
      </c>
      <c r="F389" s="73">
        <f>SUM(Лист1!$D279:$FFE279)</f>
        <v>608</v>
      </c>
    </row>
    <row r="390" spans="1:6" x14ac:dyDescent="0.25">
      <c r="A390" s="73"/>
      <c r="B390" s="93"/>
      <c r="C390" s="42" t="s">
        <v>52</v>
      </c>
      <c r="D390" s="73"/>
      <c r="E390" s="4" t="s">
        <v>26</v>
      </c>
      <c r="F390" s="73">
        <f>SUM(Лист1!$D280:$FFE280)</f>
        <v>154</v>
      </c>
    </row>
    <row r="391" spans="1:6" x14ac:dyDescent="0.25">
      <c r="A391" s="73"/>
      <c r="B391" s="93"/>
      <c r="C391" s="42" t="s">
        <v>286</v>
      </c>
      <c r="D391" s="73"/>
      <c r="E391" s="4" t="s">
        <v>26</v>
      </c>
      <c r="F391" s="73">
        <f>SUM(Лист1!$D281:$FFE281)</f>
        <v>8</v>
      </c>
    </row>
    <row r="392" spans="1:6" ht="30" x14ac:dyDescent="0.25">
      <c r="A392" s="73"/>
      <c r="B392" s="76"/>
      <c r="C392" s="61" t="s">
        <v>1200</v>
      </c>
      <c r="D392" s="73"/>
      <c r="E392" s="4" t="s">
        <v>29</v>
      </c>
      <c r="F392" s="73">
        <f>SUM(Лист1!$D282:$FFE282)</f>
        <v>3</v>
      </c>
    </row>
    <row r="393" spans="1:6" x14ac:dyDescent="0.25">
      <c r="A393" s="73"/>
      <c r="B393" s="76"/>
      <c r="C393" s="42" t="s">
        <v>285</v>
      </c>
      <c r="D393" s="73"/>
      <c r="E393" s="4"/>
      <c r="F393" s="73">
        <f>SUM(Лист1!$D283:$FFE283)</f>
        <v>31</v>
      </c>
    </row>
    <row r="394" spans="1:6" x14ac:dyDescent="0.25">
      <c r="A394" s="73"/>
      <c r="B394" s="76"/>
      <c r="C394" s="42" t="s">
        <v>52</v>
      </c>
      <c r="D394" s="73"/>
      <c r="E394" s="4"/>
      <c r="F394" s="73">
        <f>SUM(Лист1!$D284:$FFE284)</f>
        <v>15</v>
      </c>
    </row>
    <row r="395" spans="1:6" x14ac:dyDescent="0.25">
      <c r="A395" s="73"/>
      <c r="B395" s="76"/>
      <c r="C395" s="42" t="s">
        <v>286</v>
      </c>
      <c r="D395" s="73"/>
      <c r="E395" s="4"/>
      <c r="F395" s="73">
        <f>SUM(Лист1!$D285:$FFE285)</f>
        <v>3</v>
      </c>
    </row>
    <row r="396" spans="1:6" x14ac:dyDescent="0.25">
      <c r="A396" s="73"/>
      <c r="B396" s="93" t="s">
        <v>290</v>
      </c>
      <c r="C396" s="42" t="s">
        <v>1199</v>
      </c>
      <c r="D396" s="73"/>
      <c r="E396" s="4" t="s">
        <v>29</v>
      </c>
      <c r="F396" s="73">
        <f>SUM(Лист1!$D286:$FFE286)</f>
        <v>103</v>
      </c>
    </row>
    <row r="397" spans="1:6" x14ac:dyDescent="0.25">
      <c r="A397" s="73"/>
      <c r="B397" s="96"/>
      <c r="C397" s="42" t="s">
        <v>291</v>
      </c>
      <c r="D397" s="73"/>
      <c r="E397" s="4" t="s">
        <v>32</v>
      </c>
      <c r="F397" s="73">
        <f>SUM(Лист1!$D287:$FFE287)</f>
        <v>1804.5</v>
      </c>
    </row>
    <row r="398" spans="1:6" x14ac:dyDescent="0.25">
      <c r="A398" s="73"/>
      <c r="B398" s="96"/>
      <c r="C398" s="42" t="s">
        <v>292</v>
      </c>
      <c r="D398" s="73"/>
      <c r="E398" s="4" t="s">
        <v>29</v>
      </c>
      <c r="F398" s="73">
        <f>SUM(Лист1!$D288:$FFE288)</f>
        <v>2842</v>
      </c>
    </row>
    <row r="399" spans="1:6" x14ac:dyDescent="0.25">
      <c r="A399" s="73"/>
      <c r="B399" s="96"/>
      <c r="C399" s="42" t="s">
        <v>293</v>
      </c>
      <c r="D399" s="73"/>
      <c r="E399" s="4" t="s">
        <v>29</v>
      </c>
      <c r="F399" s="73">
        <f>SUM(Лист1!$D289:$FFE289)</f>
        <v>117</v>
      </c>
    </row>
    <row r="400" spans="1:6" x14ac:dyDescent="0.25">
      <c r="A400" s="73"/>
      <c r="B400" s="96"/>
      <c r="C400" s="42" t="s">
        <v>294</v>
      </c>
      <c r="D400" s="73"/>
      <c r="E400" s="23" t="s">
        <v>295</v>
      </c>
      <c r="F400" s="73">
        <f>SUM(Лист1!$D290:$FFE290)</f>
        <v>5877.91</v>
      </c>
    </row>
    <row r="401" spans="1:6" x14ac:dyDescent="0.25">
      <c r="A401" s="73"/>
      <c r="B401" s="96"/>
      <c r="C401" s="42" t="s">
        <v>296</v>
      </c>
      <c r="D401" s="73"/>
      <c r="E401" s="23" t="s">
        <v>29</v>
      </c>
      <c r="F401" s="73">
        <f>SUM(Лист1!$D291:$FFE291)</f>
        <v>110</v>
      </c>
    </row>
    <row r="402" spans="1:6" x14ac:dyDescent="0.25">
      <c r="A402" s="73"/>
      <c r="B402" s="96"/>
      <c r="C402" s="42" t="s">
        <v>297</v>
      </c>
      <c r="D402" s="73"/>
      <c r="E402" s="23" t="s">
        <v>29</v>
      </c>
      <c r="F402" s="73">
        <f>SUM(Лист1!$D292:$FFE292)</f>
        <v>2752</v>
      </c>
    </row>
    <row r="403" spans="1:6" x14ac:dyDescent="0.25">
      <c r="A403" s="73"/>
      <c r="B403" s="96"/>
      <c r="C403" s="42" t="s">
        <v>298</v>
      </c>
      <c r="D403" s="73"/>
      <c r="E403" s="23" t="s">
        <v>295</v>
      </c>
      <c r="F403" s="73">
        <f>SUM(Лист1!$D293:$FFE293)</f>
        <v>4694.3599999999997</v>
      </c>
    </row>
    <row r="404" spans="1:6" x14ac:dyDescent="0.25">
      <c r="A404" s="73"/>
      <c r="B404" s="96"/>
      <c r="C404" s="42" t="s">
        <v>299</v>
      </c>
      <c r="D404" s="73"/>
      <c r="E404" s="23" t="s">
        <v>29</v>
      </c>
      <c r="F404" s="73">
        <f>SUM(Лист1!$D294:$FFE294)</f>
        <v>110</v>
      </c>
    </row>
    <row r="405" spans="1:6" ht="30" x14ac:dyDescent="0.25">
      <c r="A405" s="73"/>
      <c r="B405" s="96"/>
      <c r="C405" s="43" t="s">
        <v>300</v>
      </c>
      <c r="D405" s="73"/>
      <c r="E405" s="23" t="s">
        <v>29</v>
      </c>
      <c r="F405" s="73">
        <f>SUM(Лист1!$D295:$FFE295)</f>
        <v>4</v>
      </c>
    </row>
    <row r="406" spans="1:6" ht="28.5" x14ac:dyDescent="0.25">
      <c r="A406" s="73"/>
      <c r="B406" s="93" t="s">
        <v>301</v>
      </c>
      <c r="C406" s="42" t="s">
        <v>302</v>
      </c>
      <c r="D406" s="73"/>
      <c r="E406" s="73">
        <v>1</v>
      </c>
      <c r="F406" s="73">
        <f>COUNTIF(Лист1!$D$296:$FFE$296,E406)</f>
        <v>0</v>
      </c>
    </row>
    <row r="407" spans="1:6" x14ac:dyDescent="0.25">
      <c r="A407" s="73"/>
      <c r="B407" s="93"/>
      <c r="C407" s="42"/>
      <c r="D407" s="73"/>
      <c r="E407" s="73">
        <v>2</v>
      </c>
      <c r="F407" s="73">
        <f>COUNTIF(Лист1!$D$296:$FFE$296,E407)</f>
        <v>0</v>
      </c>
    </row>
    <row r="408" spans="1:6" x14ac:dyDescent="0.25">
      <c r="A408" s="73"/>
      <c r="B408" s="93"/>
      <c r="C408" s="42"/>
      <c r="D408" s="73"/>
      <c r="E408" s="73">
        <v>3</v>
      </c>
      <c r="F408" s="73">
        <f>COUNTIF(Лист1!$D$296:$FFE$296,E408)</f>
        <v>0</v>
      </c>
    </row>
    <row r="409" spans="1:6" x14ac:dyDescent="0.25">
      <c r="A409" s="73"/>
      <c r="B409" s="93"/>
      <c r="C409" s="42"/>
      <c r="D409" s="73"/>
      <c r="E409" s="73">
        <v>4</v>
      </c>
      <c r="F409" s="73">
        <f>COUNTIF(Лист1!$D$296:$FFE$296,E409)</f>
        <v>0</v>
      </c>
    </row>
    <row r="410" spans="1:6" x14ac:dyDescent="0.25">
      <c r="A410" s="73"/>
      <c r="B410" s="93"/>
      <c r="C410" s="42"/>
      <c r="D410" s="73"/>
      <c r="E410" s="73">
        <v>5</v>
      </c>
      <c r="F410" s="73">
        <f>COUNTIF(Лист1!$D$296:$FFE$296,E410)</f>
        <v>0</v>
      </c>
    </row>
    <row r="411" spans="1:6" x14ac:dyDescent="0.25">
      <c r="A411" s="73"/>
      <c r="B411" s="93"/>
      <c r="C411" s="42"/>
      <c r="D411" s="73"/>
      <c r="E411" s="73">
        <v>6</v>
      </c>
      <c r="F411" s="73">
        <f>COUNTIF(Лист1!$D$296:$FFE$296,E411)</f>
        <v>0</v>
      </c>
    </row>
    <row r="412" spans="1:6" x14ac:dyDescent="0.25">
      <c r="A412" s="73"/>
      <c r="B412" s="93"/>
      <c r="C412" s="42"/>
      <c r="D412" s="73"/>
      <c r="E412" s="73">
        <v>7</v>
      </c>
      <c r="F412" s="73">
        <f>COUNTIF(Лист1!$D$296:$FFE$296,E412)</f>
        <v>3</v>
      </c>
    </row>
    <row r="413" spans="1:6" x14ac:dyDescent="0.25">
      <c r="A413" s="73"/>
      <c r="B413" s="93"/>
      <c r="C413" s="42"/>
      <c r="D413" s="73"/>
      <c r="E413" s="73">
        <v>8</v>
      </c>
      <c r="F413" s="73">
        <f>COUNTIF(Лист1!$D$296:$FFE$296,E413)</f>
        <v>5</v>
      </c>
    </row>
    <row r="414" spans="1:6" x14ac:dyDescent="0.25">
      <c r="A414" s="73"/>
      <c r="B414" s="93"/>
      <c r="C414" s="42"/>
      <c r="D414" s="73"/>
      <c r="E414" s="73">
        <v>9</v>
      </c>
      <c r="F414" s="73">
        <f>COUNTIF(Лист1!$D$296:$FFE$296,E414)</f>
        <v>5</v>
      </c>
    </row>
    <row r="415" spans="1:6" x14ac:dyDescent="0.25">
      <c r="A415" s="73"/>
      <c r="B415" s="93"/>
      <c r="C415" s="42"/>
      <c r="D415" s="73"/>
      <c r="E415" s="73">
        <v>10</v>
      </c>
      <c r="F415" s="73">
        <f>COUNTIF(Лист1!$D$296:$FFE$296,E415)</f>
        <v>2</v>
      </c>
    </row>
    <row r="416" spans="1:6" x14ac:dyDescent="0.25">
      <c r="A416" s="73"/>
      <c r="B416" s="93"/>
      <c r="C416" s="42" t="s">
        <v>304</v>
      </c>
      <c r="D416" s="73"/>
      <c r="E416" s="73">
        <v>1</v>
      </c>
      <c r="F416" s="73">
        <f>COUNTIF(Лист1!$D$297:$FFE$297,E416)</f>
        <v>0</v>
      </c>
    </row>
    <row r="417" spans="1:6" x14ac:dyDescent="0.25">
      <c r="A417" s="73"/>
      <c r="B417" s="93"/>
      <c r="C417" s="42"/>
      <c r="D417" s="73"/>
      <c r="E417" s="73">
        <v>2</v>
      </c>
      <c r="F417" s="73">
        <f>COUNTIF(Лист1!$D$297:$FFE$297,E417)</f>
        <v>0</v>
      </c>
    </row>
    <row r="418" spans="1:6" x14ac:dyDescent="0.25">
      <c r="A418" s="73"/>
      <c r="B418" s="93"/>
      <c r="C418" s="42"/>
      <c r="D418" s="73"/>
      <c r="E418" s="73">
        <v>3</v>
      </c>
      <c r="F418" s="73">
        <f>COUNTIF(Лист1!$D$297:$FFE$297,E418)</f>
        <v>0</v>
      </c>
    </row>
    <row r="419" spans="1:6" x14ac:dyDescent="0.25">
      <c r="A419" s="73"/>
      <c r="B419" s="93"/>
      <c r="C419" s="42"/>
      <c r="D419" s="73"/>
      <c r="E419" s="73">
        <v>4</v>
      </c>
      <c r="F419" s="73">
        <f>COUNTIF(Лист1!$D$297:$FFE$297,E419)</f>
        <v>0</v>
      </c>
    </row>
    <row r="420" spans="1:6" x14ac:dyDescent="0.25">
      <c r="A420" s="73"/>
      <c r="B420" s="93"/>
      <c r="C420" s="42"/>
      <c r="D420" s="73"/>
      <c r="E420" s="73">
        <v>5</v>
      </c>
      <c r="F420" s="73">
        <f>COUNTIF(Лист1!$D$297:$FFE$297,E420)</f>
        <v>0</v>
      </c>
    </row>
    <row r="421" spans="1:6" x14ac:dyDescent="0.25">
      <c r="A421" s="73"/>
      <c r="B421" s="93"/>
      <c r="C421" s="42"/>
      <c r="D421" s="73"/>
      <c r="E421" s="73">
        <v>6</v>
      </c>
      <c r="F421" s="73">
        <f>COUNTIF(Лист1!$D$297:$FFE$297,E421)</f>
        <v>1</v>
      </c>
    </row>
    <row r="422" spans="1:6" x14ac:dyDescent="0.25">
      <c r="A422" s="73"/>
      <c r="B422" s="93"/>
      <c r="C422" s="42"/>
      <c r="D422" s="73"/>
      <c r="E422" s="73">
        <v>7</v>
      </c>
      <c r="F422" s="73">
        <f>COUNTIF(Лист1!$D$297:$FFE$297,E422)</f>
        <v>3</v>
      </c>
    </row>
    <row r="423" spans="1:6" x14ac:dyDescent="0.25">
      <c r="A423" s="73"/>
      <c r="B423" s="93"/>
      <c r="C423" s="42"/>
      <c r="D423" s="73"/>
      <c r="E423" s="73">
        <v>8</v>
      </c>
      <c r="F423" s="73">
        <f>COUNTIF(Лист1!$D$297:$FFE$297,E423)</f>
        <v>4</v>
      </c>
    </row>
    <row r="424" spans="1:6" x14ac:dyDescent="0.25">
      <c r="A424" s="73"/>
      <c r="B424" s="93"/>
      <c r="C424" s="42"/>
      <c r="D424" s="73"/>
      <c r="E424" s="73">
        <v>9</v>
      </c>
      <c r="F424" s="73">
        <f>COUNTIF(Лист1!$D$297:$FFE$297,E424)</f>
        <v>3</v>
      </c>
    </row>
    <row r="425" spans="1:6" x14ac:dyDescent="0.25">
      <c r="A425" s="73"/>
      <c r="B425" s="93"/>
      <c r="C425" s="42"/>
      <c r="D425" s="73"/>
      <c r="E425" s="73">
        <v>10</v>
      </c>
      <c r="F425" s="73">
        <f>COUNTIF(Лист1!$D$297:$FFE$297,E425)</f>
        <v>4</v>
      </c>
    </row>
    <row r="426" spans="1:6" ht="16.5" customHeight="1" x14ac:dyDescent="0.25">
      <c r="A426" s="73"/>
      <c r="B426" s="93"/>
      <c r="C426" s="42" t="s">
        <v>305</v>
      </c>
      <c r="D426" s="73"/>
      <c r="E426" s="73">
        <v>1</v>
      </c>
      <c r="F426" s="73">
        <f>COUNTIF(Лист1!$D$298:$FFE$298,E426)</f>
        <v>0</v>
      </c>
    </row>
    <row r="427" spans="1:6" ht="16.5" customHeight="1" x14ac:dyDescent="0.25">
      <c r="A427" s="73"/>
      <c r="B427" s="93"/>
      <c r="C427" s="42"/>
      <c r="D427" s="73"/>
      <c r="E427" s="73">
        <v>2</v>
      </c>
      <c r="F427" s="73">
        <f>COUNTIF(Лист1!$D$298:$FFE$298,E427)</f>
        <v>0</v>
      </c>
    </row>
    <row r="428" spans="1:6" ht="16.5" customHeight="1" x14ac:dyDescent="0.25">
      <c r="A428" s="73"/>
      <c r="B428" s="93"/>
      <c r="C428" s="42"/>
      <c r="D428" s="73"/>
      <c r="E428" s="73">
        <v>3</v>
      </c>
      <c r="F428" s="73">
        <f>COUNTIF(Лист1!$D$298:$FFE$298,E428)</f>
        <v>0</v>
      </c>
    </row>
    <row r="429" spans="1:6" ht="16.5" customHeight="1" x14ac:dyDescent="0.25">
      <c r="A429" s="73"/>
      <c r="B429" s="93"/>
      <c r="C429" s="42"/>
      <c r="D429" s="73"/>
      <c r="E429" s="73">
        <v>4</v>
      </c>
      <c r="F429" s="73">
        <f>COUNTIF(Лист1!$D$298:$FFE$298,E429)</f>
        <v>0</v>
      </c>
    </row>
    <row r="430" spans="1:6" ht="16.5" customHeight="1" x14ac:dyDescent="0.25">
      <c r="A430" s="73"/>
      <c r="B430" s="93"/>
      <c r="C430" s="42"/>
      <c r="D430" s="73"/>
      <c r="E430" s="73">
        <v>5</v>
      </c>
      <c r="F430" s="73">
        <f>COUNTIF(Лист1!$D$298:$FFE$298,E430)</f>
        <v>0</v>
      </c>
    </row>
    <row r="431" spans="1:6" ht="16.5" customHeight="1" x14ac:dyDescent="0.25">
      <c r="A431" s="73"/>
      <c r="B431" s="93"/>
      <c r="C431" s="42"/>
      <c r="D431" s="73"/>
      <c r="E431" s="73">
        <v>6</v>
      </c>
      <c r="F431" s="73">
        <f>COUNTIF(Лист1!$D$298:$FFE$298,E431)</f>
        <v>2</v>
      </c>
    </row>
    <row r="432" spans="1:6" ht="16.5" customHeight="1" x14ac:dyDescent="0.25">
      <c r="A432" s="73"/>
      <c r="B432" s="93"/>
      <c r="C432" s="42"/>
      <c r="D432" s="73"/>
      <c r="E432" s="73">
        <v>7</v>
      </c>
      <c r="F432" s="73">
        <f>COUNTIF(Лист1!$D$298:$FFE$298,E432)</f>
        <v>2</v>
      </c>
    </row>
    <row r="433" spans="1:6" ht="16.5" customHeight="1" x14ac:dyDescent="0.25">
      <c r="A433" s="73"/>
      <c r="B433" s="93"/>
      <c r="C433" s="42"/>
      <c r="D433" s="73"/>
      <c r="E433" s="73">
        <v>8</v>
      </c>
      <c r="F433" s="73">
        <f>COUNTIF(Лист1!$D$298:$FFE$298,E433)</f>
        <v>3</v>
      </c>
    </row>
    <row r="434" spans="1:6" ht="16.5" customHeight="1" x14ac:dyDescent="0.25">
      <c r="A434" s="73"/>
      <c r="B434" s="93"/>
      <c r="C434" s="42"/>
      <c r="D434" s="73"/>
      <c r="E434" s="73">
        <v>9</v>
      </c>
      <c r="F434" s="73">
        <f>COUNTIF(Лист1!$D$298:$FFE$298,E434)</f>
        <v>4</v>
      </c>
    </row>
    <row r="435" spans="1:6" ht="16.5" customHeight="1" x14ac:dyDescent="0.25">
      <c r="A435" s="73"/>
      <c r="B435" s="93"/>
      <c r="C435" s="42"/>
      <c r="D435" s="73"/>
      <c r="E435" s="73">
        <v>10</v>
      </c>
      <c r="F435" s="73">
        <f>COUNTIF(Лист1!$D$298:$FFE$298,E435)</f>
        <v>4</v>
      </c>
    </row>
    <row r="436" spans="1:6" x14ac:dyDescent="0.25">
      <c r="A436" s="73"/>
      <c r="B436" s="93"/>
      <c r="C436" s="42" t="s">
        <v>306</v>
      </c>
      <c r="D436" s="73"/>
      <c r="E436" s="73">
        <v>1</v>
      </c>
      <c r="F436" s="73">
        <f>COUNTIF(Лист1!$D$299:$FFE$299,E436)</f>
        <v>0</v>
      </c>
    </row>
    <row r="437" spans="1:6" x14ac:dyDescent="0.25">
      <c r="A437" s="73"/>
      <c r="B437" s="93"/>
      <c r="C437" s="42"/>
      <c r="D437" s="73"/>
      <c r="E437" s="73">
        <v>2</v>
      </c>
      <c r="F437" s="73">
        <f>COUNTIF(Лист1!$D$299:$FFE$299,E437)</f>
        <v>0</v>
      </c>
    </row>
    <row r="438" spans="1:6" x14ac:dyDescent="0.25">
      <c r="A438" s="73"/>
      <c r="B438" s="93"/>
      <c r="C438" s="42"/>
      <c r="D438" s="73"/>
      <c r="E438" s="73">
        <v>3</v>
      </c>
      <c r="F438" s="73">
        <f>COUNTIF(Лист1!$D$299:$FFE$299,E438)</f>
        <v>0</v>
      </c>
    </row>
    <row r="439" spans="1:6" x14ac:dyDescent="0.25">
      <c r="A439" s="73"/>
      <c r="B439" s="93"/>
      <c r="C439" s="42"/>
      <c r="D439" s="73"/>
      <c r="E439" s="73">
        <v>4</v>
      </c>
      <c r="F439" s="73">
        <f>COUNTIF(Лист1!$D$299:$FFE$299,E439)</f>
        <v>0</v>
      </c>
    </row>
    <row r="440" spans="1:6" x14ac:dyDescent="0.25">
      <c r="A440" s="73"/>
      <c r="B440" s="93"/>
      <c r="C440" s="42"/>
      <c r="D440" s="73"/>
      <c r="E440" s="73">
        <v>5</v>
      </c>
      <c r="F440" s="73">
        <f>COUNTIF(Лист1!$D$299:$FFE$299,E440)</f>
        <v>0</v>
      </c>
    </row>
    <row r="441" spans="1:6" x14ac:dyDescent="0.25">
      <c r="A441" s="73"/>
      <c r="B441" s="93"/>
      <c r="C441" s="42"/>
      <c r="D441" s="73"/>
      <c r="E441" s="73">
        <v>6</v>
      </c>
      <c r="F441" s="73">
        <f>COUNTIF(Лист1!$D$299:$FFE$299,E441)</f>
        <v>1</v>
      </c>
    </row>
    <row r="442" spans="1:6" x14ac:dyDescent="0.25">
      <c r="A442" s="73"/>
      <c r="B442" s="93"/>
      <c r="C442" s="42"/>
      <c r="D442" s="73"/>
      <c r="E442" s="73">
        <v>7</v>
      </c>
      <c r="F442" s="73">
        <f>COUNTIF(Лист1!$D$299:$FFE$299,E442)</f>
        <v>3</v>
      </c>
    </row>
    <row r="443" spans="1:6" x14ac:dyDescent="0.25">
      <c r="A443" s="73"/>
      <c r="B443" s="93"/>
      <c r="C443" s="42"/>
      <c r="D443" s="73"/>
      <c r="E443" s="73">
        <v>8</v>
      </c>
      <c r="F443" s="73">
        <f>COUNTIF(Лист1!$D$299:$FFE$299,E443)</f>
        <v>3</v>
      </c>
    </row>
    <row r="444" spans="1:6" x14ac:dyDescent="0.25">
      <c r="A444" s="73"/>
      <c r="B444" s="93"/>
      <c r="C444" s="42"/>
      <c r="D444" s="73"/>
      <c r="E444" s="73">
        <v>9</v>
      </c>
      <c r="F444" s="73">
        <f>COUNTIF(Лист1!$D$299:$FFE$299,E444)</f>
        <v>4</v>
      </c>
    </row>
    <row r="445" spans="1:6" x14ac:dyDescent="0.25">
      <c r="A445" s="73"/>
      <c r="B445" s="93"/>
      <c r="C445" s="42"/>
      <c r="D445" s="73"/>
      <c r="E445" s="73">
        <v>10</v>
      </c>
      <c r="F445" s="73">
        <f>COUNTIF(Лист1!$D$299:$FFE$299,E445)</f>
        <v>4</v>
      </c>
    </row>
    <row r="446" spans="1:6" x14ac:dyDescent="0.25">
      <c r="A446" s="73"/>
      <c r="B446" s="93"/>
      <c r="C446" s="42" t="s">
        <v>307</v>
      </c>
      <c r="D446" s="73"/>
      <c r="E446" s="73">
        <v>1</v>
      </c>
      <c r="F446" s="73">
        <f>COUNTIF(Лист1!$D$300:$FFE$300,E446)</f>
        <v>0</v>
      </c>
    </row>
    <row r="447" spans="1:6" x14ac:dyDescent="0.25">
      <c r="A447" s="73"/>
      <c r="B447" s="93"/>
      <c r="C447" s="42"/>
      <c r="D447" s="73"/>
      <c r="E447" s="73">
        <v>2</v>
      </c>
      <c r="F447" s="73">
        <f>COUNTIF(Лист1!$D$300:$FFE$300,E447)</f>
        <v>0</v>
      </c>
    </row>
    <row r="448" spans="1:6" x14ac:dyDescent="0.25">
      <c r="A448" s="73"/>
      <c r="B448" s="93"/>
      <c r="C448" s="42"/>
      <c r="D448" s="73"/>
      <c r="E448" s="73">
        <v>3</v>
      </c>
      <c r="F448" s="73">
        <f>COUNTIF(Лист1!$D$300:$FFE$300,E448)</f>
        <v>0</v>
      </c>
    </row>
    <row r="449" spans="1:6" x14ac:dyDescent="0.25">
      <c r="A449" s="73"/>
      <c r="B449" s="93"/>
      <c r="C449" s="42"/>
      <c r="D449" s="73"/>
      <c r="E449" s="73">
        <v>4</v>
      </c>
      <c r="F449" s="73">
        <f>COUNTIF(Лист1!$D$300:$FFE$300,E449)</f>
        <v>0</v>
      </c>
    </row>
    <row r="450" spans="1:6" x14ac:dyDescent="0.25">
      <c r="A450" s="73"/>
      <c r="B450" s="93"/>
      <c r="C450" s="42"/>
      <c r="D450" s="73"/>
      <c r="E450" s="73">
        <v>5</v>
      </c>
      <c r="F450" s="73">
        <f>COUNTIF(Лист1!$D$300:$FFE$300,E450)</f>
        <v>0</v>
      </c>
    </row>
    <row r="451" spans="1:6" x14ac:dyDescent="0.25">
      <c r="A451" s="73"/>
      <c r="B451" s="93"/>
      <c r="C451" s="42"/>
      <c r="D451" s="73"/>
      <c r="E451" s="73">
        <v>6</v>
      </c>
      <c r="F451" s="73">
        <f>COUNTIF(Лист1!$D$300:$FFE$300,E451)</f>
        <v>1</v>
      </c>
    </row>
    <row r="452" spans="1:6" x14ac:dyDescent="0.25">
      <c r="A452" s="73"/>
      <c r="B452" s="93"/>
      <c r="C452" s="42"/>
      <c r="D452" s="73"/>
      <c r="E452" s="73">
        <v>7</v>
      </c>
      <c r="F452" s="73">
        <f>COUNTIF(Лист1!$D$300:$FFE$300,E452)</f>
        <v>1</v>
      </c>
    </row>
    <row r="453" spans="1:6" x14ac:dyDescent="0.25">
      <c r="A453" s="73"/>
      <c r="B453" s="93"/>
      <c r="C453" s="42"/>
      <c r="D453" s="73"/>
      <c r="E453" s="73">
        <v>8</v>
      </c>
      <c r="F453" s="73">
        <f>COUNTIF(Лист1!$D$300:$FFE$300,E453)</f>
        <v>5</v>
      </c>
    </row>
    <row r="454" spans="1:6" x14ac:dyDescent="0.25">
      <c r="A454" s="73"/>
      <c r="B454" s="93"/>
      <c r="C454" s="42"/>
      <c r="D454" s="73"/>
      <c r="E454" s="73">
        <v>9</v>
      </c>
      <c r="F454" s="73">
        <f>COUNTIF(Лист1!$D$300:$FFE$300,E454)</f>
        <v>4</v>
      </c>
    </row>
    <row r="455" spans="1:6" x14ac:dyDescent="0.25">
      <c r="A455" s="73"/>
      <c r="B455" s="93"/>
      <c r="C455" s="42"/>
      <c r="D455" s="73"/>
      <c r="E455" s="73">
        <v>10</v>
      </c>
      <c r="F455" s="73">
        <f>COUNTIF(Лист1!$D$300:$FFE$300,E455)</f>
        <v>4</v>
      </c>
    </row>
    <row r="456" spans="1:6" x14ac:dyDescent="0.25">
      <c r="A456" s="73"/>
      <c r="B456" s="93"/>
      <c r="C456" s="42" t="s">
        <v>308</v>
      </c>
      <c r="D456" s="73"/>
      <c r="E456" s="73">
        <v>1</v>
      </c>
      <c r="F456" s="73">
        <f>COUNTIF(Лист1!$D301:$FFE301,E456)</f>
        <v>0</v>
      </c>
    </row>
    <row r="457" spans="1:6" x14ac:dyDescent="0.25">
      <c r="A457" s="73"/>
      <c r="B457" s="93"/>
      <c r="C457" s="42"/>
      <c r="D457" s="73"/>
      <c r="E457" s="73">
        <v>2</v>
      </c>
      <c r="F457" s="73">
        <f>COUNTIF(Лист1!$D302:$FFE302,E457)</f>
        <v>0</v>
      </c>
    </row>
    <row r="458" spans="1:6" x14ac:dyDescent="0.25">
      <c r="A458" s="73"/>
      <c r="B458" s="93"/>
      <c r="C458" s="42"/>
      <c r="D458" s="73"/>
      <c r="E458" s="73">
        <v>3</v>
      </c>
      <c r="F458" s="73">
        <f>COUNTIF(Лист1!$D303:$FFE303,E458)</f>
        <v>1</v>
      </c>
    </row>
    <row r="459" spans="1:6" x14ac:dyDescent="0.25">
      <c r="A459" s="73"/>
      <c r="B459" s="93"/>
      <c r="C459" s="42"/>
      <c r="D459" s="73"/>
      <c r="E459" s="73">
        <v>4</v>
      </c>
      <c r="F459" s="73">
        <f>COUNTIF(Лист1!$D304:$FFE304,E459)</f>
        <v>1</v>
      </c>
    </row>
    <row r="460" spans="1:6" x14ac:dyDescent="0.25">
      <c r="A460" s="73"/>
      <c r="B460" s="93"/>
      <c r="C460" s="42"/>
      <c r="D460" s="73"/>
      <c r="E460" s="73">
        <v>5</v>
      </c>
      <c r="F460" s="73">
        <f>COUNTIF(Лист1!$D305:$FFE305,E460)</f>
        <v>1</v>
      </c>
    </row>
    <row r="461" spans="1:6" x14ac:dyDescent="0.25">
      <c r="A461" s="73"/>
      <c r="B461" s="93"/>
      <c r="C461" s="42"/>
      <c r="D461" s="73"/>
      <c r="E461" s="73">
        <v>6</v>
      </c>
      <c r="F461" s="73">
        <f>COUNTIF(Лист1!$D306:$FFE306,E461)</f>
        <v>3</v>
      </c>
    </row>
    <row r="462" spans="1:6" x14ac:dyDescent="0.25">
      <c r="A462" s="73"/>
      <c r="B462" s="93"/>
      <c r="C462" s="42"/>
      <c r="D462" s="73"/>
      <c r="E462" s="73">
        <v>7</v>
      </c>
      <c r="F462" s="73">
        <f>COUNTIF(Лист1!$D307:$FFE307,E462)</f>
        <v>2</v>
      </c>
    </row>
    <row r="463" spans="1:6" x14ac:dyDescent="0.25">
      <c r="A463" s="73"/>
      <c r="B463" s="93"/>
      <c r="C463" s="42"/>
      <c r="D463" s="73"/>
      <c r="E463" s="73">
        <v>8</v>
      </c>
      <c r="F463" s="73">
        <f>COUNTIF(Лист1!$D308:$FFE308,E463)</f>
        <v>1</v>
      </c>
    </row>
    <row r="464" spans="1:6" x14ac:dyDescent="0.25">
      <c r="A464" s="73"/>
      <c r="B464" s="93"/>
      <c r="C464" s="42"/>
      <c r="D464" s="73"/>
      <c r="E464" s="73">
        <v>9</v>
      </c>
      <c r="F464" s="73">
        <f>COUNTIF(Лист1!$D309:$FFE309,E464)</f>
        <v>0</v>
      </c>
    </row>
    <row r="465" spans="1:6" x14ac:dyDescent="0.25">
      <c r="A465" s="73"/>
      <c r="B465" s="93"/>
      <c r="C465" s="42"/>
      <c r="D465" s="73"/>
      <c r="E465" s="73">
        <v>10</v>
      </c>
      <c r="F465" s="73">
        <f>COUNTIF(Лист1!$D310:$FFE310,E465)</f>
        <v>1</v>
      </c>
    </row>
    <row r="466" spans="1:6" ht="30" x14ac:dyDescent="0.25">
      <c r="A466" s="73"/>
      <c r="B466" s="93" t="s">
        <v>309</v>
      </c>
      <c r="C466" s="43" t="s">
        <v>310</v>
      </c>
      <c r="D466" s="73"/>
      <c r="E466" s="23" t="s">
        <v>29</v>
      </c>
      <c r="F466" s="73">
        <f>SUM(Лист1!$D302:$FFE302)</f>
        <v>97</v>
      </c>
    </row>
    <row r="467" spans="1:6" x14ac:dyDescent="0.25">
      <c r="A467" s="73"/>
      <c r="B467" s="93"/>
      <c r="C467" s="43" t="s">
        <v>311</v>
      </c>
      <c r="D467" s="73"/>
      <c r="E467" s="23" t="s">
        <v>29</v>
      </c>
      <c r="F467" s="73">
        <f>SUM(Лист1!$D303:$FFE303)</f>
        <v>141</v>
      </c>
    </row>
    <row r="468" spans="1:6" x14ac:dyDescent="0.25">
      <c r="A468" s="73"/>
      <c r="B468" s="93"/>
      <c r="C468" s="43" t="s">
        <v>312</v>
      </c>
      <c r="D468" s="73"/>
      <c r="E468" s="23" t="s">
        <v>29</v>
      </c>
      <c r="F468" s="73">
        <f>SUM(Лист1!$D304:$FFE304)</f>
        <v>99</v>
      </c>
    </row>
    <row r="469" spans="1:6" x14ac:dyDescent="0.25">
      <c r="A469" s="73"/>
      <c r="B469" s="93"/>
      <c r="C469" s="43" t="s">
        <v>313</v>
      </c>
      <c r="D469" s="73"/>
      <c r="E469" s="23" t="s">
        <v>29</v>
      </c>
      <c r="F469" s="73">
        <f>SUM(Лист1!$D305:$FFE305)</f>
        <v>99</v>
      </c>
    </row>
    <row r="470" spans="1:6" x14ac:dyDescent="0.25">
      <c r="A470" s="73"/>
      <c r="B470" s="93"/>
      <c r="C470" s="43" t="s">
        <v>314</v>
      </c>
      <c r="D470" s="73"/>
      <c r="E470" s="23" t="s">
        <v>29</v>
      </c>
      <c r="F470" s="73">
        <f>SUM(Лист1!$D306:$FFE306)</f>
        <v>93</v>
      </c>
    </row>
    <row r="471" spans="1:6" x14ac:dyDescent="0.25">
      <c r="A471" s="73"/>
      <c r="B471" s="93"/>
      <c r="C471" s="43" t="s">
        <v>315</v>
      </c>
      <c r="D471" s="73"/>
      <c r="E471" s="23" t="s">
        <v>29</v>
      </c>
      <c r="F471" s="73">
        <f>SUM(Лист1!$D307:$FFE307)</f>
        <v>99</v>
      </c>
    </row>
    <row r="472" spans="1:6" x14ac:dyDescent="0.25">
      <c r="A472" s="73"/>
      <c r="B472" s="93"/>
      <c r="C472" s="43" t="s">
        <v>316</v>
      </c>
      <c r="D472" s="73"/>
      <c r="E472" s="23" t="s">
        <v>29</v>
      </c>
      <c r="F472" s="73">
        <f>SUM(Лист1!$D308:$FFE308)</f>
        <v>97</v>
      </c>
    </row>
    <row r="473" spans="1:6" x14ac:dyDescent="0.25">
      <c r="A473" s="73"/>
      <c r="B473" s="93"/>
      <c r="C473" s="43" t="s">
        <v>317</v>
      </c>
      <c r="D473" s="73"/>
      <c r="E473" s="23" t="s">
        <v>29</v>
      </c>
      <c r="F473" s="73">
        <f>SUM(Лист1!$D309:$FFE309)</f>
        <v>93</v>
      </c>
    </row>
    <row r="474" spans="1:6" x14ac:dyDescent="0.25">
      <c r="A474" s="73"/>
      <c r="B474" s="93"/>
      <c r="C474" s="43" t="s">
        <v>318</v>
      </c>
      <c r="D474" s="73"/>
      <c r="E474" s="23" t="s">
        <v>29</v>
      </c>
      <c r="F474" s="73">
        <f>SUM(Лист1!$D310:$FFE310)</f>
        <v>99</v>
      </c>
    </row>
    <row r="475" spans="1:6" x14ac:dyDescent="0.25">
      <c r="A475" s="73"/>
      <c r="B475" s="93"/>
      <c r="C475" s="43" t="s">
        <v>319</v>
      </c>
      <c r="D475" s="73"/>
      <c r="E475" s="23" t="s">
        <v>29</v>
      </c>
      <c r="F475" s="73">
        <f>SUM(Лист1!$D311:$FFE311)</f>
        <v>83</v>
      </c>
    </row>
    <row r="476" spans="1:6" x14ac:dyDescent="0.25">
      <c r="A476" s="73"/>
      <c r="B476" s="93" t="s">
        <v>320</v>
      </c>
      <c r="C476" s="43" t="s">
        <v>321</v>
      </c>
      <c r="D476" s="73"/>
      <c r="E476" s="23" t="s">
        <v>322</v>
      </c>
      <c r="F476" s="97" t="e">
        <f>SUM(Лист1!$D312:$FFE312)/COUNT(Лист1!D4:FFE4)</f>
        <v>#DIV/0!</v>
      </c>
    </row>
    <row r="477" spans="1:6" ht="30" x14ac:dyDescent="0.25">
      <c r="A477" s="73"/>
      <c r="B477" s="93"/>
      <c r="C477" s="43" t="s">
        <v>323</v>
      </c>
      <c r="D477" s="73"/>
      <c r="E477" s="73" t="s">
        <v>355</v>
      </c>
      <c r="F477" s="73">
        <f>COUNTIF(Лист1!$D313:$FFE313,E477)</f>
        <v>15</v>
      </c>
    </row>
    <row r="478" spans="1:6" x14ac:dyDescent="0.25">
      <c r="A478" s="73"/>
      <c r="B478" s="93"/>
      <c r="C478" s="43"/>
      <c r="D478" s="73"/>
      <c r="E478" s="73" t="s">
        <v>358</v>
      </c>
      <c r="F478" s="73">
        <f>COUNTIF(Лист1!$D313:$FFE313,E478)</f>
        <v>0</v>
      </c>
    </row>
    <row r="479" spans="1:6" x14ac:dyDescent="0.25">
      <c r="A479" s="73"/>
      <c r="B479" s="93" t="s">
        <v>324</v>
      </c>
      <c r="C479" s="44" t="s">
        <v>325</v>
      </c>
      <c r="D479" s="73"/>
      <c r="E479" s="23" t="s">
        <v>29</v>
      </c>
      <c r="F479" s="73">
        <f>SUM(Лист1!$D314:$FFE314)</f>
        <v>113</v>
      </c>
    </row>
    <row r="480" spans="1:6" x14ac:dyDescent="0.25">
      <c r="A480" s="73"/>
      <c r="B480" s="93"/>
      <c r="C480" s="44" t="s">
        <v>326</v>
      </c>
      <c r="D480" s="73"/>
      <c r="E480" s="23" t="s">
        <v>32</v>
      </c>
      <c r="F480" s="73">
        <f>SUM(Лист1!$D315:$FFE315)</f>
        <v>1973.1000000000001</v>
      </c>
    </row>
    <row r="481" spans="1:6" x14ac:dyDescent="0.25">
      <c r="A481" s="73"/>
      <c r="B481" s="93"/>
      <c r="C481" s="43" t="s">
        <v>327</v>
      </c>
      <c r="D481" s="73"/>
      <c r="E481" s="23" t="s">
        <v>29</v>
      </c>
      <c r="F481" s="73">
        <f>SUM(Лист1!$D316:$FFE316)</f>
        <v>112</v>
      </c>
    </row>
    <row r="482" spans="1:6" x14ac:dyDescent="0.25">
      <c r="A482" s="73"/>
      <c r="B482" s="93"/>
      <c r="C482" s="43" t="s">
        <v>328</v>
      </c>
      <c r="D482" s="73"/>
      <c r="E482" s="23" t="s">
        <v>29</v>
      </c>
      <c r="F482" s="73">
        <f>SUM(Лист1!$D317:$FFE317)</f>
        <v>132</v>
      </c>
    </row>
    <row r="483" spans="1:6" x14ac:dyDescent="0.25">
      <c r="A483" s="73"/>
      <c r="B483" s="93"/>
      <c r="C483" s="43" t="s">
        <v>329</v>
      </c>
      <c r="D483" s="73"/>
      <c r="E483" s="23" t="s">
        <v>29</v>
      </c>
      <c r="F483" s="73">
        <f>SUM(Лист1!$D318:$FFE318)</f>
        <v>25</v>
      </c>
    </row>
    <row r="484" spans="1:6" x14ac:dyDescent="0.25">
      <c r="A484" s="73"/>
      <c r="B484" s="93"/>
      <c r="C484" s="43" t="s">
        <v>330</v>
      </c>
      <c r="D484" s="73"/>
      <c r="E484" s="23" t="s">
        <v>29</v>
      </c>
      <c r="F484" s="73">
        <f>SUM(Лист1!$D319:$FFE319)</f>
        <v>95</v>
      </c>
    </row>
    <row r="485" spans="1:6" x14ac:dyDescent="0.25">
      <c r="A485" s="73"/>
      <c r="B485" s="93"/>
      <c r="C485" s="43" t="s">
        <v>70</v>
      </c>
      <c r="D485" s="73"/>
      <c r="E485" s="23" t="s">
        <v>29</v>
      </c>
      <c r="F485" s="73">
        <f>SUM(Лист1!$D320:$FFE320)</f>
        <v>178</v>
      </c>
    </row>
    <row r="486" spans="1:6" x14ac:dyDescent="0.25">
      <c r="A486" s="73"/>
      <c r="B486" s="93"/>
      <c r="C486" s="43" t="s">
        <v>331</v>
      </c>
      <c r="D486" s="73"/>
      <c r="E486" s="23" t="s">
        <v>29</v>
      </c>
      <c r="F486" s="73">
        <f>SUM(Лист1!$D321:$FFE321)</f>
        <v>25</v>
      </c>
    </row>
    <row r="487" spans="1:6" x14ac:dyDescent="0.25">
      <c r="A487" s="73"/>
      <c r="B487" s="93"/>
      <c r="C487" s="43" t="s">
        <v>332</v>
      </c>
      <c r="D487" s="73"/>
      <c r="E487" s="23" t="s">
        <v>29</v>
      </c>
      <c r="F487" s="73">
        <f>SUM(Лист1!$D322:$FFE322)</f>
        <v>20</v>
      </c>
    </row>
    <row r="488" spans="1:6" x14ac:dyDescent="0.25">
      <c r="A488" s="73"/>
      <c r="B488" s="93"/>
      <c r="C488" s="43" t="s">
        <v>333</v>
      </c>
      <c r="D488" s="73"/>
      <c r="E488" s="23" t="s">
        <v>29</v>
      </c>
      <c r="F488" s="73">
        <f>SUM(Лист1!$D323:$FFE323)</f>
        <v>39</v>
      </c>
    </row>
    <row r="489" spans="1:6" x14ac:dyDescent="0.25">
      <c r="A489" s="73"/>
      <c r="B489" s="93"/>
      <c r="C489" s="43" t="s">
        <v>334</v>
      </c>
      <c r="D489" s="73"/>
      <c r="E489" s="23" t="s">
        <v>29</v>
      </c>
      <c r="F489" s="73">
        <f>SUM(Лист1!$D324:$FFE324)</f>
        <v>30</v>
      </c>
    </row>
    <row r="490" spans="1:6" x14ac:dyDescent="0.25">
      <c r="A490" s="73"/>
      <c r="B490" s="93"/>
      <c r="C490" s="43" t="s">
        <v>335</v>
      </c>
      <c r="D490" s="73"/>
      <c r="E490" s="23" t="s">
        <v>29</v>
      </c>
      <c r="F490" s="73">
        <f>SUM(Лист1!$D325:$FFE325)</f>
        <v>17</v>
      </c>
    </row>
    <row r="491" spans="1:6" x14ac:dyDescent="0.25">
      <c r="A491" s="73"/>
      <c r="B491" s="93"/>
      <c r="C491" s="43" t="s">
        <v>336</v>
      </c>
      <c r="D491" s="73"/>
      <c r="E491" s="23" t="s">
        <v>29</v>
      </c>
      <c r="F491" s="73">
        <f>SUM(Лист1!$D326:$FFE326)</f>
        <v>34</v>
      </c>
    </row>
    <row r="492" spans="1:6" x14ac:dyDescent="0.25">
      <c r="A492" s="73"/>
      <c r="B492" s="93"/>
      <c r="C492" s="43" t="s">
        <v>337</v>
      </c>
      <c r="D492" s="73"/>
      <c r="E492" s="23" t="s">
        <v>29</v>
      </c>
      <c r="F492" s="73">
        <f>SUM(Лист1!$D327:$FFE327)</f>
        <v>28</v>
      </c>
    </row>
    <row r="493" spans="1:6" x14ac:dyDescent="0.25">
      <c r="A493" s="73"/>
      <c r="B493" s="93"/>
      <c r="C493" s="45" t="s">
        <v>338</v>
      </c>
      <c r="D493" s="73"/>
      <c r="E493" s="23" t="s">
        <v>29</v>
      </c>
      <c r="F493" s="73">
        <f>SUM(Лист1!$D328:$FFE328)</f>
        <v>15</v>
      </c>
    </row>
    <row r="494" spans="1:6" x14ac:dyDescent="0.25">
      <c r="A494" s="73"/>
      <c r="B494" s="93" t="s">
        <v>339</v>
      </c>
      <c r="C494" s="43" t="s">
        <v>340</v>
      </c>
      <c r="D494" s="73"/>
      <c r="E494" s="23" t="s">
        <v>29</v>
      </c>
      <c r="F494" s="73">
        <f>SUM(Лист1!$D329:$FFE329)</f>
        <v>20</v>
      </c>
    </row>
    <row r="495" spans="1:6" x14ac:dyDescent="0.25">
      <c r="A495" s="73"/>
      <c r="B495" s="93"/>
      <c r="C495" s="43" t="s">
        <v>341</v>
      </c>
      <c r="D495" s="73"/>
      <c r="E495" s="23" t="s">
        <v>29</v>
      </c>
      <c r="F495" s="73">
        <f>SUM(Лист1!$D330:$FFE330)</f>
        <v>16</v>
      </c>
    </row>
    <row r="496" spans="1:6" x14ac:dyDescent="0.25">
      <c r="A496" s="73"/>
      <c r="B496" s="93"/>
      <c r="C496" s="43" t="s">
        <v>120</v>
      </c>
      <c r="D496" s="73"/>
      <c r="E496" s="23" t="s">
        <v>29</v>
      </c>
      <c r="F496" s="73">
        <f>SUM(Лист1!$D331:$FFE331)</f>
        <v>7</v>
      </c>
    </row>
    <row r="497" spans="1:6" x14ac:dyDescent="0.25">
      <c r="A497" s="73"/>
      <c r="B497" s="93"/>
      <c r="C497" s="43" t="s">
        <v>124</v>
      </c>
      <c r="D497" s="73"/>
      <c r="E497" s="23" t="s">
        <v>29</v>
      </c>
      <c r="F497" s="73">
        <f>SUM(Лист1!$D332:$FFE332)</f>
        <v>3</v>
      </c>
    </row>
    <row r="498" spans="1:6" x14ac:dyDescent="0.25">
      <c r="A498" s="73"/>
      <c r="B498" s="93"/>
      <c r="C498" s="43" t="s">
        <v>125</v>
      </c>
      <c r="D498" s="73"/>
      <c r="E498" s="23" t="s">
        <v>29</v>
      </c>
      <c r="F498" s="73">
        <f>SUM(Лист1!$D333:$FFE333)</f>
        <v>5</v>
      </c>
    </row>
    <row r="499" spans="1:6" x14ac:dyDescent="0.25">
      <c r="A499" s="73"/>
      <c r="B499" s="93"/>
      <c r="C499" s="43" t="s">
        <v>126</v>
      </c>
      <c r="D499" s="73"/>
      <c r="E499" s="23" t="s">
        <v>29</v>
      </c>
      <c r="F499" s="73">
        <f>SUM(Лист1!$D334:$FFE334)</f>
        <v>17</v>
      </c>
    </row>
    <row r="500" spans="1:6" x14ac:dyDescent="0.25">
      <c r="A500" s="73"/>
      <c r="B500" s="93"/>
      <c r="C500" s="43" t="s">
        <v>127</v>
      </c>
      <c r="D500" s="73"/>
      <c r="E500" s="23" t="s">
        <v>29</v>
      </c>
      <c r="F500" s="73">
        <f>SUM(Лист1!$D335:$FFE335)</f>
        <v>7</v>
      </c>
    </row>
    <row r="501" spans="1:6" x14ac:dyDescent="0.25">
      <c r="A501" s="73"/>
      <c r="B501" s="93"/>
      <c r="C501" s="43" t="s">
        <v>128</v>
      </c>
      <c r="D501" s="73"/>
      <c r="E501" s="23" t="s">
        <v>29</v>
      </c>
      <c r="F501" s="73">
        <f>SUM(Лист1!$D336:$FFE336)</f>
        <v>18</v>
      </c>
    </row>
    <row r="502" spans="1:6" x14ac:dyDescent="0.25">
      <c r="A502" s="73"/>
      <c r="B502" s="93"/>
      <c r="C502" s="43" t="s">
        <v>129</v>
      </c>
      <c r="D502" s="73"/>
      <c r="E502" s="23" t="s">
        <v>29</v>
      </c>
      <c r="F502" s="73">
        <f>SUM(Лист1!$D337:$FFE337)</f>
        <v>19</v>
      </c>
    </row>
    <row r="503" spans="1:6" x14ac:dyDescent="0.25">
      <c r="A503" s="73"/>
      <c r="B503" s="93"/>
      <c r="C503" s="43" t="s">
        <v>130</v>
      </c>
      <c r="D503" s="73"/>
      <c r="E503" s="23" t="s">
        <v>29</v>
      </c>
      <c r="F503" s="73">
        <f>SUM(Лист1!$D338:$FFE338)</f>
        <v>14</v>
      </c>
    </row>
    <row r="504" spans="1:6" ht="15.75" x14ac:dyDescent="0.25">
      <c r="A504" s="73"/>
      <c r="B504" s="87" t="s">
        <v>342</v>
      </c>
      <c r="C504" s="87"/>
      <c r="D504" s="73"/>
      <c r="E504" s="87"/>
      <c r="F504" s="73">
        <f>SUM(Лист1!$D339:$FFE339)</f>
        <v>0</v>
      </c>
    </row>
    <row r="505" spans="1:6" x14ac:dyDescent="0.25">
      <c r="A505" s="73"/>
      <c r="B505" s="95" t="s">
        <v>343</v>
      </c>
      <c r="C505" s="95"/>
      <c r="D505" s="73"/>
      <c r="E505" s="23" t="s">
        <v>344</v>
      </c>
      <c r="F505" s="73">
        <f>SUM(Лист1!$D340:$FFE340)</f>
        <v>348.61</v>
      </c>
    </row>
    <row r="506" spans="1:6" x14ac:dyDescent="0.25">
      <c r="A506" s="73"/>
      <c r="B506" s="95" t="s">
        <v>345</v>
      </c>
      <c r="C506" s="95"/>
      <c r="D506" s="73"/>
      <c r="E506" s="23" t="s">
        <v>344</v>
      </c>
      <c r="F506" s="73">
        <f>SUM(Лист1!$D341:$FFE341)</f>
        <v>18226.59</v>
      </c>
    </row>
    <row r="507" spans="1:6" x14ac:dyDescent="0.25">
      <c r="A507" s="73"/>
      <c r="B507" s="95" t="s">
        <v>346</v>
      </c>
      <c r="C507" s="95"/>
      <c r="D507" s="73"/>
      <c r="E507" s="23" t="s">
        <v>344</v>
      </c>
      <c r="F507" s="73">
        <f>SUM(Лист1!$D342:$FFE342)</f>
        <v>3821.87</v>
      </c>
    </row>
    <row r="508" spans="1:6" x14ac:dyDescent="0.25">
      <c r="A508" s="73"/>
      <c r="B508" s="95" t="s">
        <v>347</v>
      </c>
      <c r="C508" s="95"/>
      <c r="D508" s="73"/>
      <c r="E508" s="23" t="s">
        <v>344</v>
      </c>
      <c r="F508" s="73">
        <f>SUM(Лист1!$D343:$FFE343)</f>
        <v>13153.38</v>
      </c>
    </row>
    <row r="509" spans="1:6" x14ac:dyDescent="0.25">
      <c r="A509" s="73"/>
      <c r="B509" s="95" t="s">
        <v>348</v>
      </c>
      <c r="C509" s="95"/>
      <c r="D509" s="73"/>
      <c r="E509" s="23" t="s">
        <v>344</v>
      </c>
      <c r="F509" s="73">
        <f>SUM(Лист1!$D344:$FFE344)</f>
        <v>100.86000000000003</v>
      </c>
    </row>
    <row r="510" spans="1:6" x14ac:dyDescent="0.25">
      <c r="A510" s="73"/>
      <c r="B510" s="95" t="s">
        <v>349</v>
      </c>
      <c r="C510" s="95"/>
      <c r="D510" s="73"/>
      <c r="E510" s="23" t="s">
        <v>344</v>
      </c>
      <c r="F510" s="73">
        <f>SUM(Лист1!$D345:$FFE345)</f>
        <v>19.500000000000004</v>
      </c>
    </row>
    <row r="511" spans="1:6" ht="30" x14ac:dyDescent="0.25">
      <c r="A511" s="73"/>
      <c r="B511" s="94" t="s">
        <v>350</v>
      </c>
      <c r="C511" s="94"/>
      <c r="D511" s="73"/>
      <c r="E511" s="23" t="s">
        <v>26</v>
      </c>
      <c r="F511" s="73">
        <f>SUM(Лист1!$D346:$FFE346)</f>
        <v>584</v>
      </c>
    </row>
    <row r="512" spans="1:6" x14ac:dyDescent="0.25">
      <c r="A512" s="73"/>
      <c r="B512" s="95" t="s">
        <v>351</v>
      </c>
      <c r="C512" s="95"/>
      <c r="D512" s="73"/>
      <c r="E512" s="73" t="s">
        <v>355</v>
      </c>
      <c r="F512" s="73">
        <f>COUNTIF(Лист1!$D$347:$FFE$347,E512)</f>
        <v>9</v>
      </c>
    </row>
    <row r="513" spans="1:6" x14ac:dyDescent="0.25">
      <c r="A513" s="73"/>
      <c r="B513" s="95"/>
      <c r="C513" s="95"/>
      <c r="D513" s="73"/>
      <c r="E513" s="73" t="s">
        <v>358</v>
      </c>
      <c r="F513" s="73">
        <f>COUNTIF(Лист1!$D$347:$FFE$347,E513)</f>
        <v>6</v>
      </c>
    </row>
    <row r="514" spans="1:6" ht="30" x14ac:dyDescent="0.25">
      <c r="A514" s="73"/>
      <c r="B514" s="94" t="s">
        <v>352</v>
      </c>
      <c r="C514" s="94"/>
      <c r="D514" s="73"/>
      <c r="E514" s="73" t="s">
        <v>355</v>
      </c>
      <c r="F514" s="73">
        <f>COUNTIF(Лист1!$D$348:$FFE$348,E514)</f>
        <v>9</v>
      </c>
    </row>
    <row r="515" spans="1:6" x14ac:dyDescent="0.25">
      <c r="A515" s="73"/>
      <c r="B515" s="73"/>
      <c r="C515" s="73"/>
      <c r="D515" s="73"/>
      <c r="E515" s="73" t="s">
        <v>358</v>
      </c>
      <c r="F515" s="73">
        <f>COUNTIF(Лист1!$D$348:$FFE$348,E514)</f>
        <v>9</v>
      </c>
    </row>
    <row r="516" spans="1:6" x14ac:dyDescent="0.25">
      <c r="A516" s="73"/>
      <c r="B516" s="73"/>
      <c r="C516" s="73"/>
      <c r="D516" s="73"/>
      <c r="E516" s="73"/>
      <c r="F516" s="73">
        <f>COUNTIF(Лист1!$D343:$FFE343,E516)</f>
        <v>3</v>
      </c>
    </row>
    <row r="517" spans="1:6" ht="17.25" customHeight="1" x14ac:dyDescent="0.25">
      <c r="A517" s="73"/>
      <c r="B517" s="183" t="s">
        <v>194</v>
      </c>
      <c r="C517" s="68" t="s">
        <v>1222</v>
      </c>
      <c r="D517" s="73"/>
      <c r="E517" s="72" t="s">
        <v>1223</v>
      </c>
      <c r="F517" s="73">
        <f>F290/$F$29</f>
        <v>2317.6867469879517</v>
      </c>
    </row>
    <row r="518" spans="1:6" x14ac:dyDescent="0.25">
      <c r="A518" s="73"/>
      <c r="B518" s="183"/>
      <c r="C518" s="68" t="s">
        <v>1224</v>
      </c>
      <c r="D518" s="73"/>
      <c r="E518" s="72" t="s">
        <v>1223</v>
      </c>
      <c r="F518" s="73">
        <f t="shared" ref="F518:F519" si="0">F291/$F$29</f>
        <v>603.77108433734941</v>
      </c>
    </row>
    <row r="519" spans="1:6" ht="30" x14ac:dyDescent="0.25">
      <c r="A519" s="73"/>
      <c r="B519" s="183"/>
      <c r="C519" s="68" t="s">
        <v>1225</v>
      </c>
      <c r="D519" s="73"/>
      <c r="E519" s="72" t="s">
        <v>1223</v>
      </c>
      <c r="F519" s="73">
        <f t="shared" si="0"/>
        <v>1715.5421686746988</v>
      </c>
    </row>
    <row r="520" spans="1:6" x14ac:dyDescent="0.25">
      <c r="A520" s="73"/>
      <c r="B520" s="71" t="s">
        <v>291</v>
      </c>
      <c r="C520" s="73"/>
      <c r="D520" s="62"/>
      <c r="E520" s="62" t="s">
        <v>1226</v>
      </c>
      <c r="F520" s="73">
        <f>F397/SUM(F377,F381,F385,F389)</f>
        <v>0.72644927536231885</v>
      </c>
    </row>
    <row r="521" spans="1:6" x14ac:dyDescent="0.25">
      <c r="A521" s="73"/>
      <c r="B521" s="71" t="s">
        <v>1230</v>
      </c>
      <c r="C521" s="73"/>
      <c r="D521" s="73"/>
      <c r="E521" s="62" t="s">
        <v>1227</v>
      </c>
      <c r="F521" s="73">
        <f>SUM(F377,F381,F385,F389)/F398</f>
        <v>0.87403237156931735</v>
      </c>
    </row>
    <row r="522" spans="1:6" x14ac:dyDescent="0.25">
      <c r="A522" s="73"/>
      <c r="B522" s="73" t="s">
        <v>294</v>
      </c>
      <c r="C522" s="73"/>
      <c r="D522" s="73"/>
      <c r="E522" s="62" t="s">
        <v>1228</v>
      </c>
      <c r="F522" s="73">
        <f>F400/SUM(F377,F381,F385,F389)</f>
        <v>2.3663083735909822</v>
      </c>
    </row>
    <row r="523" spans="1:6" x14ac:dyDescent="0.25">
      <c r="A523" s="73"/>
      <c r="B523" s="73" t="s">
        <v>298</v>
      </c>
      <c r="C523" s="73"/>
      <c r="D523" s="73"/>
      <c r="E523" s="62" t="s">
        <v>1228</v>
      </c>
      <c r="F523" s="73">
        <f>F403/SUM(F377,F381,F385,F389)</f>
        <v>1.8898389694041866</v>
      </c>
    </row>
    <row r="524" spans="1:6" x14ac:dyDescent="0.25">
      <c r="A524" s="73"/>
      <c r="B524" s="71" t="s">
        <v>326</v>
      </c>
      <c r="C524" s="73"/>
      <c r="D524" s="73"/>
      <c r="E524" s="62" t="s">
        <v>1229</v>
      </c>
      <c r="F524" s="73">
        <f>F480/SUM(F377,F381,F385,F389)</f>
        <v>0.79432367149758465</v>
      </c>
    </row>
    <row r="525" spans="1:6" x14ac:dyDescent="0.25">
      <c r="A525" s="73"/>
      <c r="B525" s="98" t="s">
        <v>1234</v>
      </c>
      <c r="C525" s="73"/>
      <c r="D525" s="73"/>
      <c r="E525" s="98" t="s">
        <v>1234</v>
      </c>
      <c r="F525" s="73">
        <f>F163/100</f>
        <v>0.7</v>
      </c>
    </row>
  </sheetData>
  <sheetProtection sheet="1" objects="1" scenarios="1"/>
  <protectedRanges>
    <protectedRange password="C4EB" sqref="E5:E7" name="Диапазон1"/>
  </protectedRanges>
  <mergeCells count="4">
    <mergeCell ref="A5:D7"/>
    <mergeCell ref="A1:D4"/>
    <mergeCell ref="B19:C19"/>
    <mergeCell ref="B517:B5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85"/>
  <sheetViews>
    <sheetView topLeftCell="C3" zoomScale="70" zoomScaleNormal="70" workbookViewId="0">
      <selection activeCell="K20" sqref="K20"/>
    </sheetView>
  </sheetViews>
  <sheetFormatPr defaultRowHeight="15" x14ac:dyDescent="0.25"/>
  <cols>
    <col min="1" max="2" width="51.85546875" customWidth="1"/>
    <col min="3" max="3" width="62.140625" customWidth="1"/>
    <col min="4" max="4" width="0" hidden="1" customWidth="1"/>
    <col min="5" max="5" width="23.42578125" customWidth="1"/>
    <col min="6" max="6" width="27" style="82" customWidth="1"/>
  </cols>
  <sheetData>
    <row r="1" spans="1:6" hidden="1" x14ac:dyDescent="0.25">
      <c r="A1" s="59" t="s">
        <v>3</v>
      </c>
      <c r="F1" s="82" t="str">
        <f>Лист1!D3</f>
        <v>Город-курорт Железноводск</v>
      </c>
    </row>
    <row r="2" spans="1:6" hidden="1" x14ac:dyDescent="0.25">
      <c r="A2" s="59" t="s">
        <v>1201</v>
      </c>
      <c r="F2" s="82">
        <f>COUNT(Лист1!$D4:$FFE4)</f>
        <v>0</v>
      </c>
    </row>
    <row r="3" spans="1:6" ht="30" x14ac:dyDescent="0.25">
      <c r="A3" s="78" t="s">
        <v>8</v>
      </c>
      <c r="B3" s="73"/>
      <c r="C3" s="184" t="s">
        <v>1231</v>
      </c>
      <c r="D3" s="184"/>
      <c r="E3" s="73" t="s">
        <v>367</v>
      </c>
      <c r="F3" s="83">
        <f>СВОД!F3/SUM(СВОД!F3:F4)</f>
        <v>1</v>
      </c>
    </row>
    <row r="4" spans="1:6" x14ac:dyDescent="0.25">
      <c r="B4" s="73"/>
      <c r="C4" s="184"/>
      <c r="D4" s="184"/>
      <c r="E4" s="73" t="s">
        <v>370</v>
      </c>
      <c r="F4" s="83">
        <f>СВОД!F4/SUM(СВОД!F3:F4)</f>
        <v>0</v>
      </c>
    </row>
    <row r="5" spans="1:6" x14ac:dyDescent="0.25">
      <c r="A5" s="79" t="s">
        <v>9</v>
      </c>
      <c r="B5" s="73"/>
      <c r="C5" s="184" t="s">
        <v>9</v>
      </c>
      <c r="D5" s="184"/>
      <c r="E5" s="12" t="s">
        <v>366</v>
      </c>
      <c r="F5" s="83">
        <f>СВОД!F5/SUM(СВОД!$F$5:$F$7)</f>
        <v>6.6666666666666666E-2</v>
      </c>
    </row>
    <row r="6" spans="1:6" x14ac:dyDescent="0.25">
      <c r="B6" s="73"/>
      <c r="C6" s="184"/>
      <c r="D6" s="184"/>
      <c r="E6" s="12" t="s">
        <v>369</v>
      </c>
      <c r="F6" s="83">
        <f>СВОД!F6/SUM(СВОД!$F$5:$F$7)</f>
        <v>0.93333333333333335</v>
      </c>
    </row>
    <row r="7" spans="1:6" x14ac:dyDescent="0.25">
      <c r="B7" s="73"/>
      <c r="C7" s="184"/>
      <c r="D7" s="184"/>
      <c r="E7" s="12" t="s">
        <v>372</v>
      </c>
      <c r="F7" s="83">
        <f>СВОД!F7/SUM(СВОД!$F$5:$F$7)</f>
        <v>0</v>
      </c>
    </row>
    <row r="8" spans="1:6" ht="60" hidden="1" x14ac:dyDescent="0.25">
      <c r="A8" s="80" t="s">
        <v>20</v>
      </c>
      <c r="B8" s="58" t="s">
        <v>21</v>
      </c>
      <c r="C8" s="73"/>
      <c r="D8" s="73"/>
      <c r="E8" s="22" t="s">
        <v>22</v>
      </c>
      <c r="F8" s="83">
        <f>СВОД!F8</f>
        <v>4</v>
      </c>
    </row>
    <row r="9" spans="1:6" hidden="1" x14ac:dyDescent="0.25">
      <c r="A9" s="80"/>
      <c r="B9" s="58" t="s">
        <v>23</v>
      </c>
      <c r="C9" s="73"/>
      <c r="D9" s="73"/>
      <c r="E9" s="22" t="s">
        <v>22</v>
      </c>
      <c r="F9" s="83">
        <f>СВОД!F9</f>
        <v>4</v>
      </c>
    </row>
    <row r="10" spans="1:6" ht="45" hidden="1" x14ac:dyDescent="0.25">
      <c r="A10" s="80"/>
      <c r="B10" s="58" t="s">
        <v>24</v>
      </c>
      <c r="C10" s="73"/>
      <c r="D10" s="73"/>
      <c r="E10" s="22" t="s">
        <v>22</v>
      </c>
      <c r="F10" s="83">
        <f>СВОД!F10</f>
        <v>4</v>
      </c>
    </row>
    <row r="11" spans="1:6" hidden="1" x14ac:dyDescent="0.25">
      <c r="A11" s="80"/>
      <c r="B11" s="58" t="s">
        <v>23</v>
      </c>
      <c r="C11" s="73"/>
      <c r="D11" s="73"/>
      <c r="E11" s="22" t="s">
        <v>22</v>
      </c>
      <c r="F11" s="83">
        <f>СВОД!F11</f>
        <v>2</v>
      </c>
    </row>
    <row r="12" spans="1:6" ht="75" hidden="1" x14ac:dyDescent="0.25">
      <c r="A12" s="80"/>
      <c r="B12" s="58" t="s">
        <v>25</v>
      </c>
      <c r="C12" s="73"/>
      <c r="D12" s="73"/>
      <c r="E12" s="22" t="s">
        <v>26</v>
      </c>
      <c r="F12" s="83">
        <f>СВОД!F12</f>
        <v>6</v>
      </c>
    </row>
    <row r="13" spans="1:6" hidden="1" x14ac:dyDescent="0.25">
      <c r="A13" s="80"/>
      <c r="B13" s="58" t="s">
        <v>23</v>
      </c>
      <c r="C13" s="73"/>
      <c r="D13" s="73"/>
      <c r="E13" s="22" t="s">
        <v>22</v>
      </c>
      <c r="F13" s="83">
        <f>СВОД!F13</f>
        <v>2</v>
      </c>
    </row>
    <row r="14" spans="1:6" ht="31.5" hidden="1" x14ac:dyDescent="0.25">
      <c r="A14" s="50" t="s">
        <v>27</v>
      </c>
      <c r="B14" s="57" t="s">
        <v>28</v>
      </c>
      <c r="C14" s="57"/>
      <c r="D14" s="73"/>
      <c r="E14" s="23" t="s">
        <v>29</v>
      </c>
      <c r="F14" s="83">
        <f>СВОД!F14</f>
        <v>2464</v>
      </c>
    </row>
    <row r="15" spans="1:6" ht="30" hidden="1" x14ac:dyDescent="0.25">
      <c r="B15" s="58" t="s">
        <v>30</v>
      </c>
      <c r="C15" s="58"/>
      <c r="D15" s="73"/>
      <c r="E15" s="23" t="s">
        <v>29</v>
      </c>
      <c r="F15" s="83">
        <f>СВОД!F15</f>
        <v>16</v>
      </c>
    </row>
    <row r="16" spans="1:6" ht="30" hidden="1" x14ac:dyDescent="0.25">
      <c r="B16" s="58" t="s">
        <v>31</v>
      </c>
      <c r="C16" s="58"/>
      <c r="D16" s="73"/>
      <c r="E16" s="23" t="s">
        <v>32</v>
      </c>
      <c r="F16" s="83">
        <f>СВОД!F16</f>
        <v>20555.850000000002</v>
      </c>
    </row>
    <row r="17" spans="1:6" hidden="1" x14ac:dyDescent="0.25">
      <c r="B17" s="58" t="s">
        <v>33</v>
      </c>
      <c r="C17" s="58"/>
      <c r="D17" s="73"/>
      <c r="E17" s="23" t="s">
        <v>32</v>
      </c>
      <c r="F17" s="83">
        <f>СВОД!F17</f>
        <v>13497.550000000001</v>
      </c>
    </row>
    <row r="18" spans="1:6" hidden="1" x14ac:dyDescent="0.25">
      <c r="B18" s="58" t="s">
        <v>34</v>
      </c>
      <c r="C18" s="58"/>
      <c r="D18" s="73"/>
      <c r="E18" s="23" t="s">
        <v>32</v>
      </c>
      <c r="F18" s="83">
        <f>СВОД!F18</f>
        <v>5370.3099999999995</v>
      </c>
    </row>
    <row r="19" spans="1:6" ht="30" x14ac:dyDescent="0.25">
      <c r="A19" s="81" t="s">
        <v>35</v>
      </c>
      <c r="B19" s="24" t="s">
        <v>36</v>
      </c>
      <c r="C19" s="73"/>
      <c r="D19" s="73"/>
      <c r="E19" s="73" t="s">
        <v>355</v>
      </c>
      <c r="F19" s="83">
        <f>СВОД!F20/SUM(СВОД!$F$20:$F$21)</f>
        <v>1</v>
      </c>
    </row>
    <row r="20" spans="1:6" x14ac:dyDescent="0.25">
      <c r="B20" s="73"/>
      <c r="C20" s="73"/>
      <c r="D20" s="73"/>
      <c r="E20" s="73" t="s">
        <v>358</v>
      </c>
      <c r="F20" s="83">
        <f>СВОД!F21/SUM(СВОД!$F$20:$F$21)</f>
        <v>0</v>
      </c>
    </row>
    <row r="21" spans="1:6" hidden="1" x14ac:dyDescent="0.25">
      <c r="B21" s="73"/>
      <c r="C21" s="73"/>
      <c r="D21" s="57" t="s">
        <v>38</v>
      </c>
      <c r="E21" s="23" t="s">
        <v>29</v>
      </c>
      <c r="F21" s="83">
        <f>СВОД!F22</f>
        <v>15</v>
      </c>
    </row>
    <row r="22" spans="1:6" hidden="1" x14ac:dyDescent="0.25">
      <c r="B22" s="73"/>
      <c r="C22" s="73"/>
      <c r="D22" s="57" t="s">
        <v>39</v>
      </c>
      <c r="E22" s="23" t="s">
        <v>29</v>
      </c>
      <c r="F22" s="83">
        <f>СВОД!F23</f>
        <v>15</v>
      </c>
    </row>
    <row r="23" spans="1:6" hidden="1" x14ac:dyDescent="0.25">
      <c r="B23" s="73"/>
      <c r="C23" s="73"/>
      <c r="D23" s="57" t="s">
        <v>40</v>
      </c>
      <c r="E23" s="23" t="s">
        <v>29</v>
      </c>
      <c r="F23" s="83">
        <f>СВОД!F24</f>
        <v>15</v>
      </c>
    </row>
    <row r="24" spans="1:6" hidden="1" x14ac:dyDescent="0.25">
      <c r="B24" s="73"/>
      <c r="C24" s="73"/>
      <c r="D24" s="57" t="s">
        <v>41</v>
      </c>
      <c r="E24" s="23" t="s">
        <v>29</v>
      </c>
      <c r="F24" s="83">
        <f>СВОД!F25</f>
        <v>15</v>
      </c>
    </row>
    <row r="25" spans="1:6" hidden="1" x14ac:dyDescent="0.25">
      <c r="B25" s="57" t="s">
        <v>42</v>
      </c>
      <c r="C25" s="73"/>
      <c r="D25" s="57"/>
      <c r="E25" s="23" t="s">
        <v>29</v>
      </c>
      <c r="F25" s="83">
        <f>СВОД!F26</f>
        <v>1</v>
      </c>
    </row>
    <row r="26" spans="1:6" hidden="1" x14ac:dyDescent="0.25">
      <c r="B26" s="57" t="s">
        <v>43</v>
      </c>
      <c r="C26" s="73"/>
      <c r="D26" s="57"/>
      <c r="E26" s="23" t="s">
        <v>26</v>
      </c>
      <c r="F26" s="83">
        <f>СВОД!F27</f>
        <v>83</v>
      </c>
    </row>
    <row r="27" spans="1:6" hidden="1" x14ac:dyDescent="0.25">
      <c r="B27" s="53" t="s">
        <v>45</v>
      </c>
      <c r="C27" s="26" t="s">
        <v>46</v>
      </c>
      <c r="D27" s="73"/>
      <c r="E27" s="23" t="s">
        <v>29</v>
      </c>
      <c r="F27" s="83">
        <f>СВОД!F28</f>
        <v>1</v>
      </c>
    </row>
    <row r="28" spans="1:6" x14ac:dyDescent="0.25">
      <c r="B28" s="53"/>
      <c r="C28" s="26" t="s">
        <v>47</v>
      </c>
      <c r="D28" s="73"/>
      <c r="E28" s="23"/>
      <c r="F28" s="83"/>
    </row>
    <row r="29" spans="1:6" x14ac:dyDescent="0.25">
      <c r="B29" s="53"/>
      <c r="C29" s="57" t="s">
        <v>49</v>
      </c>
      <c r="D29" s="73"/>
      <c r="E29" s="23" t="s">
        <v>1209</v>
      </c>
      <c r="F29" s="83">
        <f>СВОД!F30/SUM(СВОД!$F$30:$F$32,СВОД!$C$34)</f>
        <v>4.1666666666666664E-2</v>
      </c>
    </row>
    <row r="30" spans="1:6" x14ac:dyDescent="0.25">
      <c r="B30" s="53"/>
      <c r="C30" s="57" t="s">
        <v>50</v>
      </c>
      <c r="D30" s="73"/>
      <c r="E30" s="23" t="s">
        <v>1209</v>
      </c>
      <c r="F30" s="83">
        <f>СВОД!F31/SUM(СВОД!$F$30:$F$32,СВОД!$C$34)</f>
        <v>0.95833333333333337</v>
      </c>
    </row>
    <row r="31" spans="1:6" x14ac:dyDescent="0.25">
      <c r="B31" s="53"/>
      <c r="C31" s="57" t="s">
        <v>51</v>
      </c>
      <c r="D31" s="73"/>
      <c r="E31" s="23" t="s">
        <v>1209</v>
      </c>
      <c r="F31" s="83">
        <f>СВОД!F32/SUM(СВОД!$F$30:$F$32,СВОД!$C$34)</f>
        <v>0</v>
      </c>
    </row>
    <row r="32" spans="1:6" x14ac:dyDescent="0.25">
      <c r="B32" s="53"/>
      <c r="C32" s="57" t="s">
        <v>52</v>
      </c>
      <c r="D32" s="73"/>
      <c r="E32" s="23" t="s">
        <v>1209</v>
      </c>
      <c r="F32" s="83">
        <f>СВОД!F33/SUM(СВОД!$F$30:$F$32,СВОД!$C$34)</f>
        <v>2.8011204481792718E-2</v>
      </c>
    </row>
    <row r="33" spans="2:6" x14ac:dyDescent="0.25">
      <c r="B33" s="53"/>
      <c r="C33" s="57" t="s">
        <v>53</v>
      </c>
      <c r="D33" s="73"/>
      <c r="E33" s="23" t="s">
        <v>1209</v>
      </c>
      <c r="F33" s="83">
        <f>СВОД!F34/SUM(СВОД!$F$30:$F$32,СВОД!$C$34)</f>
        <v>0.14425770308123248</v>
      </c>
    </row>
    <row r="34" spans="2:6" x14ac:dyDescent="0.25">
      <c r="B34" s="53"/>
      <c r="C34" s="57" t="s">
        <v>52</v>
      </c>
      <c r="D34" s="73"/>
      <c r="E34" s="23" t="s">
        <v>1209</v>
      </c>
      <c r="F34" s="83">
        <f>СВОД!F35/SUM(СВОД!$F$30:$F$32,СВОД!$C$34)</f>
        <v>3.5014005602240897E-4</v>
      </c>
    </row>
    <row r="35" spans="2:6" ht="30" x14ac:dyDescent="0.25">
      <c r="B35" s="53"/>
      <c r="C35" s="60" t="s">
        <v>54</v>
      </c>
      <c r="D35" s="73"/>
      <c r="E35" s="23"/>
      <c r="F35" s="83"/>
    </row>
    <row r="36" spans="2:6" x14ac:dyDescent="0.25">
      <c r="B36" s="53"/>
      <c r="C36" s="26" t="s">
        <v>55</v>
      </c>
      <c r="D36" s="73"/>
      <c r="E36" s="23"/>
      <c r="F36" s="83"/>
    </row>
    <row r="37" spans="2:6" x14ac:dyDescent="0.25">
      <c r="B37" s="53"/>
      <c r="C37" s="57" t="s">
        <v>49</v>
      </c>
      <c r="D37" s="73"/>
      <c r="E37" s="23" t="s">
        <v>1209</v>
      </c>
      <c r="F37" s="83">
        <f>СВОД!F38/SUM(СВОД!$F$44:$F$46)</f>
        <v>0</v>
      </c>
    </row>
    <row r="38" spans="2:6" x14ac:dyDescent="0.25">
      <c r="B38" s="53"/>
      <c r="C38" s="57" t="s">
        <v>50</v>
      </c>
      <c r="D38" s="73"/>
      <c r="E38" s="23" t="s">
        <v>1209</v>
      </c>
      <c r="F38" s="83">
        <f>СВОД!F39</f>
        <v>0</v>
      </c>
    </row>
    <row r="39" spans="2:6" x14ac:dyDescent="0.25">
      <c r="B39" s="53"/>
      <c r="C39" s="57" t="s">
        <v>51</v>
      </c>
      <c r="D39" s="73"/>
      <c r="E39" s="23" t="s">
        <v>1209</v>
      </c>
      <c r="F39" s="83">
        <f>СВОД!F40</f>
        <v>0</v>
      </c>
    </row>
    <row r="40" spans="2:6" x14ac:dyDescent="0.25">
      <c r="B40" s="53"/>
      <c r="C40" s="57" t="s">
        <v>52</v>
      </c>
      <c r="D40" s="73"/>
      <c r="E40" s="23" t="s">
        <v>1209</v>
      </c>
      <c r="F40" s="83">
        <f>СВОД!F41</f>
        <v>0</v>
      </c>
    </row>
    <row r="41" spans="2:6" hidden="1" x14ac:dyDescent="0.25">
      <c r="B41" s="53"/>
      <c r="C41" s="26" t="s">
        <v>56</v>
      </c>
      <c r="D41" s="73"/>
      <c r="E41" s="23" t="s">
        <v>29</v>
      </c>
      <c r="F41" s="83">
        <f>СВОД!F42</f>
        <v>0</v>
      </c>
    </row>
    <row r="42" spans="2:6" x14ac:dyDescent="0.25">
      <c r="B42" s="53"/>
      <c r="C42" s="26" t="s">
        <v>57</v>
      </c>
      <c r="D42" s="73"/>
      <c r="E42" s="23"/>
      <c r="F42" s="83"/>
    </row>
    <row r="43" spans="2:6" x14ac:dyDescent="0.25">
      <c r="B43" s="53"/>
      <c r="C43" s="57" t="s">
        <v>49</v>
      </c>
      <c r="D43" s="73"/>
      <c r="E43" s="23" t="s">
        <v>1209</v>
      </c>
      <c r="F43" s="83">
        <f>СВОД!F44/SUM(СВОД!$F$44:$F$46)</f>
        <v>7.0080862533692723E-2</v>
      </c>
    </row>
    <row r="44" spans="2:6" x14ac:dyDescent="0.25">
      <c r="B44" s="53"/>
      <c r="C44" s="57" t="s">
        <v>50</v>
      </c>
      <c r="D44" s="73"/>
      <c r="E44" s="23" t="s">
        <v>1209</v>
      </c>
      <c r="F44" s="83">
        <f>СВОД!F45/SUM(СВОД!$F$44:$F$46)</f>
        <v>0.92991913746630728</v>
      </c>
    </row>
    <row r="45" spans="2:6" x14ac:dyDescent="0.25">
      <c r="B45" s="53"/>
      <c r="C45" s="57" t="s">
        <v>51</v>
      </c>
      <c r="D45" s="73"/>
      <c r="E45" s="23" t="s">
        <v>1209</v>
      </c>
      <c r="F45" s="83">
        <f>СВОД!F46/SUM(СВОД!$F$44:$F$46)</f>
        <v>0</v>
      </c>
    </row>
    <row r="46" spans="2:6" x14ac:dyDescent="0.25">
      <c r="B46" s="53"/>
      <c r="C46" s="57" t="s">
        <v>52</v>
      </c>
      <c r="D46" s="73"/>
      <c r="E46" s="23" t="s">
        <v>1209</v>
      </c>
      <c r="F46" s="83">
        <f>СВОД!F47/SUM(СВОД!$F$44:$F$46)</f>
        <v>0</v>
      </c>
    </row>
    <row r="47" spans="2:6" hidden="1" x14ac:dyDescent="0.25">
      <c r="B47" s="53" t="s">
        <v>58</v>
      </c>
      <c r="C47" s="58" t="s">
        <v>59</v>
      </c>
      <c r="D47" s="73"/>
      <c r="E47" s="23" t="s">
        <v>26</v>
      </c>
      <c r="F47" s="83">
        <f>СВОД!F48</f>
        <v>0</v>
      </c>
    </row>
    <row r="48" spans="2:6" hidden="1" x14ac:dyDescent="0.25">
      <c r="B48" s="53"/>
      <c r="C48" s="58" t="s">
        <v>60</v>
      </c>
      <c r="D48" s="73"/>
      <c r="E48" s="23" t="s">
        <v>26</v>
      </c>
      <c r="F48" s="83">
        <f>СВОД!F49</f>
        <v>13</v>
      </c>
    </row>
    <row r="49" spans="2:6" x14ac:dyDescent="0.25">
      <c r="B49" s="53"/>
      <c r="C49" s="57" t="s">
        <v>61</v>
      </c>
      <c r="D49" s="73"/>
      <c r="E49" s="73" t="s">
        <v>1232</v>
      </c>
      <c r="F49" s="83">
        <f>СВОД!F50/SUM(СВОД!F50:F51)</f>
        <v>0.93333333333333335</v>
      </c>
    </row>
    <row r="50" spans="2:6" x14ac:dyDescent="0.25">
      <c r="B50" s="53"/>
      <c r="C50" s="57"/>
      <c r="D50" s="73"/>
      <c r="E50" s="73" t="s">
        <v>1233</v>
      </c>
      <c r="F50" s="83">
        <f>СВОД!F51/SUM(СВОД!F50:F51)</f>
        <v>6.6666666666666666E-2</v>
      </c>
    </row>
    <row r="51" spans="2:6" ht="30" x14ac:dyDescent="0.25">
      <c r="B51" s="53"/>
      <c r="C51" s="28" t="s">
        <v>62</v>
      </c>
      <c r="D51" s="73"/>
      <c r="E51" s="73" t="s">
        <v>1232</v>
      </c>
      <c r="F51" s="83">
        <f>СВОД!F52/SUM(СВОД!F52:F53)</f>
        <v>1</v>
      </c>
    </row>
    <row r="52" spans="2:6" x14ac:dyDescent="0.25">
      <c r="B52" s="53"/>
      <c r="C52" s="28"/>
      <c r="D52" s="73"/>
      <c r="E52" s="73" t="s">
        <v>1233</v>
      </c>
      <c r="F52" s="83">
        <f>СВОД!F53/SUM(СВОД!F52:F53)</f>
        <v>0</v>
      </c>
    </row>
    <row r="53" spans="2:6" x14ac:dyDescent="0.25">
      <c r="B53" s="53"/>
      <c r="C53" s="57" t="s">
        <v>63</v>
      </c>
      <c r="D53" s="73"/>
      <c r="E53" s="73" t="s">
        <v>1232</v>
      </c>
      <c r="F53" s="83">
        <f>СВОД!F54/SUM(СВОД!F54:F55)</f>
        <v>0.8666666666666667</v>
      </c>
    </row>
    <row r="54" spans="2:6" x14ac:dyDescent="0.25">
      <c r="B54" s="53"/>
      <c r="C54" s="57"/>
      <c r="D54" s="73"/>
      <c r="E54" s="73" t="s">
        <v>1233</v>
      </c>
      <c r="F54" s="83">
        <f>СВОД!F55/SUM(СВОД!F54:F55)</f>
        <v>0.13333333333333333</v>
      </c>
    </row>
    <row r="55" spans="2:6" x14ac:dyDescent="0.25">
      <c r="B55" s="53"/>
      <c r="C55" s="57" t="s">
        <v>64</v>
      </c>
      <c r="D55" s="73"/>
      <c r="E55" s="73" t="s">
        <v>1232</v>
      </c>
      <c r="F55" s="83">
        <f>СВОД!F56/SUM(СВОД!F56:F57)</f>
        <v>0.66666666666666663</v>
      </c>
    </row>
    <row r="56" spans="2:6" x14ac:dyDescent="0.25">
      <c r="B56" s="53"/>
      <c r="C56" s="57"/>
      <c r="D56" s="73"/>
      <c r="E56" s="73" t="s">
        <v>1233</v>
      </c>
      <c r="F56" s="83">
        <f>СВОД!F57/SUM(СВОД!F56:F57)</f>
        <v>0.33333333333333331</v>
      </c>
    </row>
    <row r="57" spans="2:6" x14ac:dyDescent="0.25">
      <c r="B57" s="53"/>
      <c r="C57" s="57" t="s">
        <v>66</v>
      </c>
      <c r="D57" s="73"/>
      <c r="E57" s="73" t="s">
        <v>1232</v>
      </c>
      <c r="F57" s="83">
        <f>СВОД!F58/SUM(СВОД!F58:F59)</f>
        <v>0.46666666666666667</v>
      </c>
    </row>
    <row r="58" spans="2:6" x14ac:dyDescent="0.25">
      <c r="B58" s="53"/>
      <c r="C58" s="57"/>
      <c r="D58" s="73"/>
      <c r="E58" s="73" t="s">
        <v>1233</v>
      </c>
      <c r="F58" s="83">
        <f>СВОД!F59/SUM(СВОД!F58:F59)</f>
        <v>0.53333333333333333</v>
      </c>
    </row>
    <row r="59" spans="2:6" ht="28.5" x14ac:dyDescent="0.25">
      <c r="B59" s="53" t="s">
        <v>65</v>
      </c>
      <c r="C59" s="54" t="s">
        <v>67</v>
      </c>
      <c r="D59" s="73"/>
      <c r="E59" s="73" t="s">
        <v>1232</v>
      </c>
      <c r="F59" s="83">
        <f>СВОД!F60/SUM(СВОД!F60:F61)</f>
        <v>0.4</v>
      </c>
    </row>
    <row r="60" spans="2:6" x14ac:dyDescent="0.25">
      <c r="B60" s="53"/>
      <c r="C60" s="54"/>
      <c r="D60" s="73"/>
      <c r="E60" s="73" t="s">
        <v>1233</v>
      </c>
      <c r="F60" s="83">
        <f>СВОД!F61/SUM(СВОД!F60:F61)</f>
        <v>0.6</v>
      </c>
    </row>
    <row r="61" spans="2:6" ht="30" x14ac:dyDescent="0.25">
      <c r="B61" s="53"/>
      <c r="C61" s="58" t="s">
        <v>68</v>
      </c>
      <c r="D61" s="73"/>
      <c r="E61" s="73" t="s">
        <v>1232</v>
      </c>
      <c r="F61" s="83">
        <f>СВОД!F62/SUM(СВОД!F62:F63)</f>
        <v>0.73333333333333328</v>
      </c>
    </row>
    <row r="62" spans="2:6" x14ac:dyDescent="0.25">
      <c r="B62" s="53"/>
      <c r="C62" s="58"/>
      <c r="D62" s="73"/>
      <c r="E62" s="73" t="s">
        <v>1233</v>
      </c>
      <c r="F62" s="83">
        <f>СВОД!F63/SUM(СВОД!F62:F63)</f>
        <v>0.26666666666666666</v>
      </c>
    </row>
    <row r="63" spans="2:6" x14ac:dyDescent="0.25">
      <c r="B63" s="53"/>
      <c r="C63" s="57" t="s">
        <v>69</v>
      </c>
      <c r="D63" s="73"/>
      <c r="E63" s="73" t="s">
        <v>1232</v>
      </c>
      <c r="F63" s="83">
        <f>СВОД!F64/SUM(СВОД!F64:F65)</f>
        <v>0.6428571428571429</v>
      </c>
    </row>
    <row r="64" spans="2:6" x14ac:dyDescent="0.25">
      <c r="B64" s="53"/>
      <c r="C64" s="57"/>
      <c r="D64" s="73"/>
      <c r="E64" s="73" t="s">
        <v>1233</v>
      </c>
      <c r="F64" s="83">
        <f>СВОД!F65/SUM(СВОД!F64:F65)</f>
        <v>0.35714285714285715</v>
      </c>
    </row>
    <row r="65" spans="2:6" x14ac:dyDescent="0.25">
      <c r="B65" s="53"/>
      <c r="C65" s="57" t="s">
        <v>70</v>
      </c>
      <c r="D65" s="73"/>
      <c r="E65" s="73" t="s">
        <v>1232</v>
      </c>
      <c r="F65" s="83">
        <f>СВОД!F66/SUM(СВОД!F66:F67)</f>
        <v>1</v>
      </c>
    </row>
    <row r="66" spans="2:6" x14ac:dyDescent="0.25">
      <c r="B66" s="53"/>
      <c r="C66" s="57"/>
      <c r="D66" s="73"/>
      <c r="E66" s="73" t="s">
        <v>1233</v>
      </c>
      <c r="F66" s="83">
        <f>СВОД!F67/SUM(СВОД!F66:F67)</f>
        <v>0</v>
      </c>
    </row>
    <row r="67" spans="2:6" x14ac:dyDescent="0.25">
      <c r="B67" s="53"/>
      <c r="C67" s="57" t="s">
        <v>71</v>
      </c>
      <c r="D67" s="73"/>
      <c r="E67" s="73" t="s">
        <v>1232</v>
      </c>
      <c r="F67" s="83">
        <f>СВОД!F68/SUM(СВОД!F68:F69)</f>
        <v>0.4</v>
      </c>
    </row>
    <row r="68" spans="2:6" x14ac:dyDescent="0.25">
      <c r="B68" s="53"/>
      <c r="C68" s="57"/>
      <c r="D68" s="73"/>
      <c r="E68" s="73" t="s">
        <v>1233</v>
      </c>
      <c r="F68" s="83">
        <f>СВОД!F69/SUM(СВОД!F68:F69)</f>
        <v>0.6</v>
      </c>
    </row>
    <row r="69" spans="2:6" x14ac:dyDescent="0.25">
      <c r="B69" s="53"/>
      <c r="C69" s="57" t="s">
        <v>72</v>
      </c>
      <c r="D69" s="73"/>
      <c r="E69" s="73" t="s">
        <v>1232</v>
      </c>
      <c r="F69" s="83">
        <f>СВОД!F70/SUM(СВОД!F70:F71)</f>
        <v>0.73333333333333328</v>
      </c>
    </row>
    <row r="70" spans="2:6" x14ac:dyDescent="0.25">
      <c r="B70" s="53"/>
      <c r="C70" s="57"/>
      <c r="D70" s="73"/>
      <c r="E70" s="73" t="s">
        <v>1233</v>
      </c>
      <c r="F70" s="83">
        <f>СВОД!F71/SUM(СВОД!F70:F71)</f>
        <v>0.26666666666666666</v>
      </c>
    </row>
    <row r="71" spans="2:6" x14ac:dyDescent="0.25">
      <c r="B71" s="53"/>
      <c r="C71" s="57" t="s">
        <v>73</v>
      </c>
      <c r="D71" s="73"/>
      <c r="E71" s="73" t="s">
        <v>1232</v>
      </c>
      <c r="F71" s="83">
        <f>СВОД!F72/SUM(СВОД!F72:F73)</f>
        <v>0.4</v>
      </c>
    </row>
    <row r="72" spans="2:6" x14ac:dyDescent="0.25">
      <c r="B72" s="53"/>
      <c r="C72" s="57"/>
      <c r="D72" s="73"/>
      <c r="E72" s="73" t="s">
        <v>1233</v>
      </c>
      <c r="F72" s="83">
        <f>СВОД!F73/SUM(СВОД!F72:F73)</f>
        <v>0.6</v>
      </c>
    </row>
    <row r="73" spans="2:6" x14ac:dyDescent="0.25">
      <c r="B73" s="53"/>
      <c r="C73" s="57" t="s">
        <v>74</v>
      </c>
      <c r="D73" s="73"/>
      <c r="E73" s="73" t="s">
        <v>1232</v>
      </c>
      <c r="F73" s="83">
        <f>СВОД!F74/SUM(СВОД!F74:F75)</f>
        <v>0.26666666666666666</v>
      </c>
    </row>
    <row r="74" spans="2:6" x14ac:dyDescent="0.25">
      <c r="B74" s="53"/>
      <c r="C74" s="57"/>
      <c r="D74" s="73"/>
      <c r="E74" s="73" t="s">
        <v>1233</v>
      </c>
      <c r="F74" s="83">
        <f>СВОД!F75/SUM(СВОД!F74:F75)</f>
        <v>0.73333333333333328</v>
      </c>
    </row>
    <row r="75" spans="2:6" x14ac:dyDescent="0.25">
      <c r="B75" s="53"/>
      <c r="C75" s="57" t="s">
        <v>75</v>
      </c>
      <c r="D75" s="73"/>
      <c r="E75" s="73" t="s">
        <v>1232</v>
      </c>
      <c r="F75" s="83">
        <f>СВОД!F76/SUM(СВОД!F76:F77)</f>
        <v>0.93333333333333335</v>
      </c>
    </row>
    <row r="76" spans="2:6" x14ac:dyDescent="0.25">
      <c r="B76" s="53"/>
      <c r="C76" s="57"/>
      <c r="D76" s="73"/>
      <c r="E76" s="73" t="s">
        <v>1233</v>
      </c>
      <c r="F76" s="83">
        <f>СВОД!F77/SUM(СВОД!F76:F77)</f>
        <v>6.6666666666666666E-2</v>
      </c>
    </row>
    <row r="77" spans="2:6" x14ac:dyDescent="0.25">
      <c r="B77" s="53"/>
      <c r="C77" s="57" t="s">
        <v>76</v>
      </c>
      <c r="D77" s="73"/>
      <c r="E77" s="73" t="s">
        <v>1232</v>
      </c>
      <c r="F77" s="83">
        <f>СВОД!F78/SUM(СВОД!F78:F79)</f>
        <v>0.4</v>
      </c>
    </row>
    <row r="78" spans="2:6" x14ac:dyDescent="0.25">
      <c r="B78" s="53"/>
      <c r="C78" s="57"/>
      <c r="D78" s="73"/>
      <c r="E78" s="73" t="s">
        <v>1233</v>
      </c>
      <c r="F78" s="83">
        <f>СВОД!F79/SUM(СВОД!F78:F79)</f>
        <v>0.6</v>
      </c>
    </row>
    <row r="79" spans="2:6" ht="44.25" x14ac:dyDescent="0.25">
      <c r="B79" s="53"/>
      <c r="C79" s="30" t="s">
        <v>77</v>
      </c>
      <c r="D79" s="73"/>
      <c r="E79" s="73" t="s">
        <v>1232</v>
      </c>
      <c r="F79" s="83">
        <f>СВОД!F80/SUM(СВОД!F80:F81)</f>
        <v>0.93333333333333335</v>
      </c>
    </row>
    <row r="80" spans="2:6" x14ac:dyDescent="0.25">
      <c r="B80" s="53"/>
      <c r="C80" s="30"/>
      <c r="D80" s="73"/>
      <c r="E80" s="73" t="s">
        <v>1233</v>
      </c>
      <c r="F80" s="83">
        <f>СВОД!F81/SUM(СВОД!F80:F81)</f>
        <v>6.6666666666666666E-2</v>
      </c>
    </row>
    <row r="81" spans="2:6" x14ac:dyDescent="0.25">
      <c r="B81" s="53"/>
      <c r="C81" s="57" t="s">
        <v>78</v>
      </c>
      <c r="D81" s="73"/>
      <c r="E81" s="73" t="s">
        <v>1232</v>
      </c>
      <c r="F81" s="83">
        <f>СВОД!F82/SUM(СВОД!F82:F83)</f>
        <v>1</v>
      </c>
    </row>
    <row r="82" spans="2:6" x14ac:dyDescent="0.25">
      <c r="B82" s="53"/>
      <c r="C82" s="57"/>
      <c r="D82" s="73"/>
      <c r="E82" s="73" t="s">
        <v>1233</v>
      </c>
      <c r="F82" s="83">
        <f>СВОД!F83/SUM(СВОД!F82:F83)</f>
        <v>0</v>
      </c>
    </row>
    <row r="83" spans="2:6" x14ac:dyDescent="0.25">
      <c r="B83" s="53"/>
      <c r="C83" s="57" t="s">
        <v>79</v>
      </c>
      <c r="D83" s="73"/>
      <c r="E83" s="73" t="s">
        <v>1232</v>
      </c>
      <c r="F83" s="83">
        <f>СВОД!F84/SUM(СВОД!F84:F85)</f>
        <v>1</v>
      </c>
    </row>
    <row r="84" spans="2:6" x14ac:dyDescent="0.25">
      <c r="B84" s="53"/>
      <c r="C84" s="57"/>
      <c r="D84" s="73"/>
      <c r="E84" s="73" t="s">
        <v>1233</v>
      </c>
      <c r="F84" s="83">
        <f>СВОД!F85/SUM(СВОД!F84:F85)</f>
        <v>0</v>
      </c>
    </row>
    <row r="85" spans="2:6" x14ac:dyDescent="0.25">
      <c r="B85" s="53"/>
      <c r="C85" s="57" t="s">
        <v>80</v>
      </c>
      <c r="D85" s="73"/>
      <c r="E85" s="73" t="s">
        <v>1232</v>
      </c>
      <c r="F85" s="83">
        <f>СВОД!F86/SUM(СВОД!F86:F87)</f>
        <v>0.8</v>
      </c>
    </row>
    <row r="86" spans="2:6" x14ac:dyDescent="0.25">
      <c r="B86" s="53"/>
      <c r="C86" s="57"/>
      <c r="D86" s="73"/>
      <c r="E86" s="73" t="s">
        <v>1233</v>
      </c>
      <c r="F86" s="83">
        <f>СВОД!F87/SUM(СВОД!F86:F87)</f>
        <v>0.2</v>
      </c>
    </row>
    <row r="87" spans="2:6" x14ac:dyDescent="0.25">
      <c r="B87" s="53"/>
      <c r="C87" s="57" t="s">
        <v>81</v>
      </c>
      <c r="D87" s="73"/>
      <c r="E87" s="73" t="s">
        <v>1232</v>
      </c>
      <c r="F87" s="83">
        <f>СВОД!F88/SUM(СВОД!F88:F89)</f>
        <v>0.93333333333333335</v>
      </c>
    </row>
    <row r="88" spans="2:6" x14ac:dyDescent="0.25">
      <c r="B88" s="53"/>
      <c r="C88" s="57"/>
      <c r="D88" s="73"/>
      <c r="E88" s="73" t="s">
        <v>1233</v>
      </c>
      <c r="F88" s="83">
        <f>СВОД!F89/SUM(СВОД!F88:F89)</f>
        <v>6.6666666666666666E-2</v>
      </c>
    </row>
    <row r="89" spans="2:6" x14ac:dyDescent="0.25">
      <c r="B89" s="53"/>
      <c r="C89" s="57" t="s">
        <v>82</v>
      </c>
      <c r="D89" s="73"/>
      <c r="E89" s="73" t="s">
        <v>1232</v>
      </c>
      <c r="F89" s="83">
        <f>СВОД!F90/SUM(СВОД!F90:F91)</f>
        <v>1</v>
      </c>
    </row>
    <row r="90" spans="2:6" x14ac:dyDescent="0.25">
      <c r="B90" s="53"/>
      <c r="C90" s="57"/>
      <c r="D90" s="73"/>
      <c r="E90" s="73" t="s">
        <v>1233</v>
      </c>
      <c r="F90" s="83">
        <f>СВОД!F91/SUM(СВОД!F90:F91)</f>
        <v>0</v>
      </c>
    </row>
    <row r="91" spans="2:6" x14ac:dyDescent="0.25">
      <c r="B91" s="53"/>
      <c r="C91" s="57" t="s">
        <v>83</v>
      </c>
      <c r="D91" s="73"/>
      <c r="E91" s="73" t="s">
        <v>1232</v>
      </c>
      <c r="F91" s="83">
        <f>СВОД!F92/SUM(СВОД!F92:F93)</f>
        <v>0.93333333333333335</v>
      </c>
    </row>
    <row r="92" spans="2:6" x14ac:dyDescent="0.25">
      <c r="B92" s="53"/>
      <c r="C92" s="57"/>
      <c r="D92" s="73"/>
      <c r="E92" s="73" t="s">
        <v>1233</v>
      </c>
      <c r="F92" s="83">
        <f>СВОД!F93/SUM(СВОД!F92:F93)</f>
        <v>6.6666666666666666E-2</v>
      </c>
    </row>
    <row r="93" spans="2:6" x14ac:dyDescent="0.25">
      <c r="B93" s="53"/>
      <c r="C93" s="57" t="s">
        <v>84</v>
      </c>
      <c r="D93" s="73"/>
      <c r="E93" s="73" t="s">
        <v>1232</v>
      </c>
      <c r="F93" s="83">
        <f>СВОД!F94/SUM(СВОД!F94:F95)</f>
        <v>0.8666666666666667</v>
      </c>
    </row>
    <row r="94" spans="2:6" x14ac:dyDescent="0.25">
      <c r="B94" s="53"/>
      <c r="C94" s="57"/>
      <c r="D94" s="73"/>
      <c r="E94" s="73" t="s">
        <v>1233</v>
      </c>
      <c r="F94" s="83">
        <f>СВОД!F95/SUM(СВОД!F94:F95)</f>
        <v>0.13333333333333333</v>
      </c>
    </row>
    <row r="95" spans="2:6" x14ac:dyDescent="0.25">
      <c r="B95" s="53"/>
      <c r="C95" s="57" t="s">
        <v>85</v>
      </c>
      <c r="D95" s="73"/>
      <c r="E95" s="73" t="s">
        <v>1232</v>
      </c>
      <c r="F95" s="83">
        <f>СВОД!F96/SUM(СВОД!F96:F97)</f>
        <v>0.8666666666666667</v>
      </c>
    </row>
    <row r="96" spans="2:6" x14ac:dyDescent="0.25">
      <c r="B96" s="53"/>
      <c r="C96" s="57"/>
      <c r="D96" s="73"/>
      <c r="E96" s="73" t="s">
        <v>1233</v>
      </c>
      <c r="F96" s="83">
        <f>СВОД!F97/SUM(СВОД!F96:F97)</f>
        <v>0.13333333333333333</v>
      </c>
    </row>
    <row r="97" spans="2:6" x14ac:dyDescent="0.25">
      <c r="B97" s="53"/>
      <c r="C97" s="57" t="s">
        <v>86</v>
      </c>
      <c r="D97" s="73"/>
      <c r="E97" s="73" t="s">
        <v>1232</v>
      </c>
      <c r="F97" s="83">
        <f>СВОД!F98/SUM(СВОД!F98:F99)</f>
        <v>1</v>
      </c>
    </row>
    <row r="98" spans="2:6" x14ac:dyDescent="0.25">
      <c r="B98" s="53"/>
      <c r="C98" s="57"/>
      <c r="D98" s="73"/>
      <c r="E98" s="73" t="s">
        <v>1233</v>
      </c>
      <c r="F98" s="83">
        <f>СВОД!F99/SUM(СВОД!F98:F99)</f>
        <v>0</v>
      </c>
    </row>
    <row r="99" spans="2:6" x14ac:dyDescent="0.25">
      <c r="B99" s="53"/>
      <c r="C99" s="57" t="s">
        <v>87</v>
      </c>
      <c r="D99" s="73"/>
      <c r="E99" s="73" t="s">
        <v>1232</v>
      </c>
      <c r="F99" s="83">
        <f>СВОД!F100/SUM(СВОД!F100:F101)</f>
        <v>0.4</v>
      </c>
    </row>
    <row r="100" spans="2:6" x14ac:dyDescent="0.25">
      <c r="B100" s="53"/>
      <c r="C100" s="57"/>
      <c r="D100" s="73"/>
      <c r="E100" s="73" t="s">
        <v>1233</v>
      </c>
      <c r="F100" s="83">
        <f>СВОД!F101/SUM(СВОД!F100:F101)</f>
        <v>0.6</v>
      </c>
    </row>
    <row r="101" spans="2:6" x14ac:dyDescent="0.25">
      <c r="B101" s="53"/>
      <c r="C101" s="57" t="s">
        <v>88</v>
      </c>
      <c r="D101" s="73"/>
      <c r="E101" s="73" t="s">
        <v>1232</v>
      </c>
      <c r="F101" s="83">
        <f>СВОД!F102/SUM(СВОД!F102:F103)</f>
        <v>0.66666666666666663</v>
      </c>
    </row>
    <row r="102" spans="2:6" x14ac:dyDescent="0.25">
      <c r="B102" s="53"/>
      <c r="C102" s="57"/>
      <c r="D102" s="73"/>
      <c r="E102" s="73" t="s">
        <v>1233</v>
      </c>
      <c r="F102" s="83">
        <f>СВОД!F103/SUM(СВОД!F102:F103)</f>
        <v>0.33333333333333331</v>
      </c>
    </row>
    <row r="103" spans="2:6" x14ac:dyDescent="0.25">
      <c r="B103" s="53"/>
      <c r="C103" s="57" t="s">
        <v>89</v>
      </c>
      <c r="D103" s="73"/>
      <c r="E103" s="73" t="s">
        <v>1232</v>
      </c>
      <c r="F103" s="83">
        <f>СВОД!F104/SUM(СВОД!F104:F105)</f>
        <v>1</v>
      </c>
    </row>
    <row r="104" spans="2:6" x14ac:dyDescent="0.25">
      <c r="B104" s="53"/>
      <c r="C104" s="57"/>
      <c r="D104" s="73"/>
      <c r="E104" s="73" t="s">
        <v>1233</v>
      </c>
      <c r="F104" s="83">
        <f>СВОД!F105/SUM(СВОД!F104:F105)</f>
        <v>0</v>
      </c>
    </row>
    <row r="105" spans="2:6" x14ac:dyDescent="0.25">
      <c r="B105" s="53"/>
      <c r="C105" s="57" t="s">
        <v>90</v>
      </c>
      <c r="D105" s="73"/>
      <c r="E105" s="73" t="s">
        <v>1232</v>
      </c>
      <c r="F105" s="83">
        <f>СВОД!F106/SUM(СВОД!F106:F107)</f>
        <v>1</v>
      </c>
    </row>
    <row r="106" spans="2:6" x14ac:dyDescent="0.25">
      <c r="B106" s="53"/>
      <c r="C106" s="57"/>
      <c r="D106" s="73"/>
      <c r="E106" s="73" t="s">
        <v>1233</v>
      </c>
      <c r="F106" s="83">
        <f>СВОД!F107/SUM(СВОД!F106:F107)</f>
        <v>0</v>
      </c>
    </row>
    <row r="107" spans="2:6" x14ac:dyDescent="0.25">
      <c r="B107" s="53"/>
      <c r="C107" s="57" t="s">
        <v>91</v>
      </c>
      <c r="D107" s="73"/>
      <c r="E107" s="73" t="s">
        <v>1232</v>
      </c>
      <c r="F107" s="83">
        <f>СВОД!F108/SUM(СВОД!F108:F109)</f>
        <v>1</v>
      </c>
    </row>
    <row r="108" spans="2:6" x14ac:dyDescent="0.25">
      <c r="B108" s="53"/>
      <c r="C108" s="57"/>
      <c r="D108" s="73"/>
      <c r="E108" s="73" t="s">
        <v>1233</v>
      </c>
      <c r="F108" s="83">
        <f>СВОД!F109/SUM(СВОД!F108:F109)</f>
        <v>0</v>
      </c>
    </row>
    <row r="109" spans="2:6" x14ac:dyDescent="0.25">
      <c r="B109" s="53"/>
      <c r="C109" s="57" t="s">
        <v>92</v>
      </c>
      <c r="D109" s="73"/>
      <c r="E109" s="73" t="s">
        <v>1232</v>
      </c>
      <c r="F109" s="83">
        <f>СВОД!F110/SUM(СВОД!F110:F111)</f>
        <v>1</v>
      </c>
    </row>
    <row r="110" spans="2:6" x14ac:dyDescent="0.25">
      <c r="B110" s="53"/>
      <c r="C110" s="57"/>
      <c r="D110" s="73"/>
      <c r="E110" s="73" t="s">
        <v>1233</v>
      </c>
      <c r="F110" s="83">
        <f>СВОД!F111/SUM(СВОД!F110:F111)</f>
        <v>0</v>
      </c>
    </row>
    <row r="111" spans="2:6" x14ac:dyDescent="0.25">
      <c r="B111" s="53"/>
      <c r="C111" s="57" t="s">
        <v>93</v>
      </c>
      <c r="D111" s="73"/>
      <c r="E111" s="73" t="s">
        <v>1232</v>
      </c>
      <c r="F111" s="83">
        <f>СВОД!F112/SUM(СВОД!F112:F113)</f>
        <v>0.93333333333333335</v>
      </c>
    </row>
    <row r="112" spans="2:6" x14ac:dyDescent="0.25">
      <c r="B112" s="53"/>
      <c r="C112" s="57"/>
      <c r="D112" s="73"/>
      <c r="E112" s="73" t="s">
        <v>1233</v>
      </c>
      <c r="F112" s="83">
        <f>СВОД!F113/SUM(СВОД!F112:F113)</f>
        <v>6.6666666666666666E-2</v>
      </c>
    </row>
    <row r="113" spans="2:6" x14ac:dyDescent="0.25">
      <c r="B113" s="53"/>
      <c r="C113" s="57" t="s">
        <v>94</v>
      </c>
      <c r="D113" s="73"/>
      <c r="E113" s="73" t="s">
        <v>1232</v>
      </c>
      <c r="F113" s="83">
        <f>СВОД!F114/SUM(СВОД!F114:F115)</f>
        <v>0.66666666666666663</v>
      </c>
    </row>
    <row r="114" spans="2:6" x14ac:dyDescent="0.25">
      <c r="B114" s="53"/>
      <c r="C114" s="57"/>
      <c r="D114" s="73"/>
      <c r="E114" s="73" t="s">
        <v>1233</v>
      </c>
      <c r="F114" s="83">
        <f>СВОД!F115/SUM(СВОД!F114:F115)</f>
        <v>0.33333333333333331</v>
      </c>
    </row>
    <row r="115" spans="2:6" x14ac:dyDescent="0.25">
      <c r="B115" s="53"/>
      <c r="C115" s="57" t="s">
        <v>95</v>
      </c>
      <c r="D115" s="73"/>
      <c r="E115" s="73" t="s">
        <v>1232</v>
      </c>
      <c r="F115" s="83">
        <f>СВОД!F116/SUM(СВОД!F116:F117)</f>
        <v>0.66666666666666663</v>
      </c>
    </row>
    <row r="116" spans="2:6" x14ac:dyDescent="0.25">
      <c r="B116" s="53"/>
      <c r="C116" s="57"/>
      <c r="D116" s="73"/>
      <c r="E116" s="73" t="s">
        <v>1233</v>
      </c>
      <c r="F116" s="83">
        <f>СВОД!F117/SUM(СВОД!F116:F117)</f>
        <v>0.33333333333333331</v>
      </c>
    </row>
    <row r="117" spans="2:6" x14ac:dyDescent="0.25">
      <c r="B117" s="53"/>
      <c r="C117" s="57" t="s">
        <v>96</v>
      </c>
      <c r="D117" s="73"/>
      <c r="E117" s="73" t="s">
        <v>1232</v>
      </c>
      <c r="F117" s="83">
        <f>СВОД!F118/SUM(СВОД!F118:F119)</f>
        <v>0.8</v>
      </c>
    </row>
    <row r="118" spans="2:6" x14ac:dyDescent="0.25">
      <c r="B118" s="53"/>
      <c r="C118" s="57"/>
      <c r="D118" s="73"/>
      <c r="E118" s="73" t="s">
        <v>1233</v>
      </c>
      <c r="F118" s="83">
        <f>СВОД!F119/SUM(СВОД!F118:F119)</f>
        <v>0.2</v>
      </c>
    </row>
    <row r="119" spans="2:6" x14ac:dyDescent="0.25">
      <c r="B119" s="53"/>
      <c r="C119" s="57" t="s">
        <v>97</v>
      </c>
      <c r="D119" s="73"/>
      <c r="E119" s="73" t="s">
        <v>1232</v>
      </c>
      <c r="F119" s="83">
        <f>СВОД!F120/SUM(СВОД!F120:F121)</f>
        <v>0.8666666666666667</v>
      </c>
    </row>
    <row r="120" spans="2:6" x14ac:dyDescent="0.25">
      <c r="B120" s="53"/>
      <c r="C120" s="57"/>
      <c r="D120" s="73"/>
      <c r="E120" s="73" t="s">
        <v>1233</v>
      </c>
      <c r="F120" s="83">
        <f>СВОД!F121/SUM(СВОД!F120:F121)</f>
        <v>0.13333333333333333</v>
      </c>
    </row>
    <row r="121" spans="2:6" ht="15.75" customHeight="1" x14ac:dyDescent="0.25">
      <c r="B121" s="53"/>
      <c r="C121" s="57" t="s">
        <v>98</v>
      </c>
      <c r="D121" s="73"/>
      <c r="E121" s="73" t="s">
        <v>1232</v>
      </c>
      <c r="F121" s="83">
        <f>СВОД!F122/SUM(СВОД!F122:F123)</f>
        <v>0.8666666666666667</v>
      </c>
    </row>
    <row r="122" spans="2:6" x14ac:dyDescent="0.25">
      <c r="B122" s="53"/>
      <c r="C122" s="54"/>
      <c r="D122" s="73"/>
      <c r="E122" s="73" t="s">
        <v>1233</v>
      </c>
      <c r="F122" s="83">
        <f>СВОД!F123/SUM(СВОД!F122:F123)</f>
        <v>0.13333333333333333</v>
      </c>
    </row>
    <row r="123" spans="2:6" x14ac:dyDescent="0.25">
      <c r="B123" s="54" t="s">
        <v>99</v>
      </c>
      <c r="C123" s="54"/>
      <c r="D123" s="73"/>
      <c r="E123" s="73" t="s">
        <v>1232</v>
      </c>
      <c r="F123" s="83">
        <f>СВОД!F124/SUM(СВОД!F124:F125)</f>
        <v>0.5</v>
      </c>
    </row>
    <row r="124" spans="2:6" x14ac:dyDescent="0.25">
      <c r="B124" s="54"/>
      <c r="C124" s="54"/>
      <c r="D124" s="73"/>
      <c r="E124" s="73" t="s">
        <v>1233</v>
      </c>
      <c r="F124" s="83">
        <f>СВОД!F125/SUM(СВОД!F124:F125)</f>
        <v>0.5</v>
      </c>
    </row>
    <row r="125" spans="2:6" x14ac:dyDescent="0.25">
      <c r="B125" s="54" t="s">
        <v>100</v>
      </c>
      <c r="C125" s="73"/>
      <c r="D125" s="73"/>
      <c r="E125" s="73" t="s">
        <v>1232</v>
      </c>
      <c r="F125" s="83">
        <f>СВОД!F126/SUM(СВОД!F126:F127)</f>
        <v>6.6666666666666666E-2</v>
      </c>
    </row>
    <row r="126" spans="2:6" x14ac:dyDescent="0.25">
      <c r="B126" s="73"/>
      <c r="C126" s="73"/>
      <c r="D126" s="73"/>
      <c r="E126" s="73" t="s">
        <v>1233</v>
      </c>
      <c r="F126" s="83">
        <f>СВОД!F127/SUM(СВОД!F126:F127)</f>
        <v>0.93333333333333335</v>
      </c>
    </row>
    <row r="127" spans="2:6" hidden="1" x14ac:dyDescent="0.25">
      <c r="B127" s="54" t="s">
        <v>101</v>
      </c>
      <c r="C127" s="54"/>
      <c r="D127" s="73"/>
      <c r="E127" s="73" t="s">
        <v>1232</v>
      </c>
      <c r="F127" s="83">
        <f>СВОД!F128</f>
        <v>1439</v>
      </c>
    </row>
    <row r="128" spans="2:6" x14ac:dyDescent="0.25">
      <c r="B128" s="53" t="s">
        <v>102</v>
      </c>
      <c r="C128" s="57" t="s">
        <v>103</v>
      </c>
      <c r="D128" s="73"/>
      <c r="E128" s="73" t="s">
        <v>1233</v>
      </c>
      <c r="F128" s="83">
        <f>СВОД!F129/SUM(СВОД!F129:F130)</f>
        <v>0.8</v>
      </c>
    </row>
    <row r="129" spans="2:6" x14ac:dyDescent="0.25">
      <c r="B129" s="53"/>
      <c r="C129" s="57"/>
      <c r="D129" s="73"/>
      <c r="E129" s="73" t="s">
        <v>1232</v>
      </c>
      <c r="F129" s="83">
        <f>СВОД!F130/SUM(СВОД!F129:F130)</f>
        <v>0.2</v>
      </c>
    </row>
    <row r="130" spans="2:6" x14ac:dyDescent="0.25">
      <c r="B130" s="53"/>
      <c r="C130" s="57" t="s">
        <v>104</v>
      </c>
      <c r="D130" s="73"/>
      <c r="E130" s="73" t="s">
        <v>1233</v>
      </c>
      <c r="F130" s="83">
        <f>СВОД!F131/SUM(СВОД!F131:F132)</f>
        <v>1</v>
      </c>
    </row>
    <row r="131" spans="2:6" x14ac:dyDescent="0.25">
      <c r="B131" s="53"/>
      <c r="C131" s="57"/>
      <c r="D131" s="73"/>
      <c r="E131" s="73" t="s">
        <v>1232</v>
      </c>
      <c r="F131" s="83">
        <f>СВОД!F132/SUM(СВОД!F131:F132)</f>
        <v>0</v>
      </c>
    </row>
    <row r="132" spans="2:6" x14ac:dyDescent="0.25">
      <c r="B132" s="53"/>
      <c r="C132" s="57" t="s">
        <v>105</v>
      </c>
      <c r="D132" s="73"/>
      <c r="E132" s="73" t="s">
        <v>1233</v>
      </c>
      <c r="F132" s="83">
        <f>СВОД!F133/SUM(СВОД!F133:F134)</f>
        <v>1</v>
      </c>
    </row>
    <row r="133" spans="2:6" x14ac:dyDescent="0.25">
      <c r="B133" s="53"/>
      <c r="C133" s="57"/>
      <c r="D133" s="73"/>
      <c r="E133" s="73" t="s">
        <v>1232</v>
      </c>
      <c r="F133" s="83">
        <f>СВОД!F134/SUM(СВОД!F133:F134)</f>
        <v>0</v>
      </c>
    </row>
    <row r="134" spans="2:6" x14ac:dyDescent="0.25">
      <c r="B134" s="53"/>
      <c r="C134" s="57" t="s">
        <v>84</v>
      </c>
      <c r="D134" s="73"/>
      <c r="E134" s="73" t="s">
        <v>1233</v>
      </c>
      <c r="F134" s="83">
        <f>СВОД!F135/SUM(СВОД!F135:F136)</f>
        <v>0.8</v>
      </c>
    </row>
    <row r="135" spans="2:6" x14ac:dyDescent="0.25">
      <c r="B135" s="53"/>
      <c r="C135" s="57"/>
      <c r="D135" s="73"/>
      <c r="E135" s="73" t="s">
        <v>1232</v>
      </c>
      <c r="F135" s="83">
        <f>СВОД!F136/SUM(СВОД!F135:F136)</f>
        <v>0.2</v>
      </c>
    </row>
    <row r="136" spans="2:6" x14ac:dyDescent="0.25">
      <c r="B136" s="53"/>
      <c r="C136" s="57" t="s">
        <v>106</v>
      </c>
      <c r="D136" s="73"/>
      <c r="E136" s="73" t="s">
        <v>1233</v>
      </c>
      <c r="F136" s="83">
        <f>СВОД!F137/SUM(СВОД!F137:F138)</f>
        <v>0.8666666666666667</v>
      </c>
    </row>
    <row r="137" spans="2:6" x14ac:dyDescent="0.25">
      <c r="B137" s="53"/>
      <c r="C137" s="57"/>
      <c r="D137" s="73"/>
      <c r="E137" s="73" t="s">
        <v>1232</v>
      </c>
      <c r="F137" s="83">
        <f>СВОД!F138/SUM(СВОД!F137:F138)</f>
        <v>0.13333333333333333</v>
      </c>
    </row>
    <row r="138" spans="2:6" x14ac:dyDescent="0.25">
      <c r="B138" s="53"/>
      <c r="C138" s="57" t="s">
        <v>107</v>
      </c>
      <c r="D138" s="73"/>
      <c r="E138" s="73" t="s">
        <v>1233</v>
      </c>
      <c r="F138" s="83">
        <f>СВОД!F139/SUM(СВОД!F139:F140)</f>
        <v>0.66666666666666663</v>
      </c>
    </row>
    <row r="139" spans="2:6" x14ac:dyDescent="0.25">
      <c r="B139" s="53"/>
      <c r="C139" s="57"/>
      <c r="D139" s="73"/>
      <c r="E139" s="73" t="s">
        <v>1232</v>
      </c>
      <c r="F139" s="83">
        <f>СВОД!F140/SUM(СВОД!F139:F140)</f>
        <v>0.33333333333333331</v>
      </c>
    </row>
    <row r="140" spans="2:6" x14ac:dyDescent="0.25">
      <c r="B140" s="53"/>
      <c r="C140" s="57" t="s">
        <v>108</v>
      </c>
      <c r="D140" s="73"/>
      <c r="E140" s="73" t="s">
        <v>1233</v>
      </c>
      <c r="F140" s="83">
        <f>СВОД!F141/SUM(СВОД!F141:F142)</f>
        <v>0.8666666666666667</v>
      </c>
    </row>
    <row r="141" spans="2:6" x14ac:dyDescent="0.25">
      <c r="B141" s="53"/>
      <c r="C141" s="57"/>
      <c r="D141" s="73"/>
      <c r="E141" s="73" t="s">
        <v>1232</v>
      </c>
      <c r="F141" s="83">
        <f>СВОД!F142/SUM(СВОД!F141:F142)</f>
        <v>0.13333333333333333</v>
      </c>
    </row>
    <row r="142" spans="2:6" x14ac:dyDescent="0.25">
      <c r="B142" s="53"/>
      <c r="C142" s="57" t="s">
        <v>109</v>
      </c>
      <c r="D142" s="73"/>
      <c r="E142" s="73" t="s">
        <v>1233</v>
      </c>
      <c r="F142" s="83">
        <f>СВОД!F143/SUM(СВОД!F143:F144)</f>
        <v>0.2</v>
      </c>
    </row>
    <row r="143" spans="2:6" x14ac:dyDescent="0.25">
      <c r="B143" s="53"/>
      <c r="C143" s="57"/>
      <c r="D143" s="73"/>
      <c r="E143" s="73" t="s">
        <v>1232</v>
      </c>
      <c r="F143" s="83">
        <f>СВОД!F144/SUM(СВОД!F143:F144)</f>
        <v>0.8</v>
      </c>
    </row>
    <row r="144" spans="2:6" x14ac:dyDescent="0.25">
      <c r="B144" s="53"/>
      <c r="C144" s="57" t="s">
        <v>110</v>
      </c>
      <c r="D144" s="73"/>
      <c r="E144" s="73" t="s">
        <v>1233</v>
      </c>
      <c r="F144" s="83">
        <f>СВОД!F145/SUM(СВОД!F145:F146)</f>
        <v>0.6</v>
      </c>
    </row>
    <row r="145" spans="2:6" x14ac:dyDescent="0.25">
      <c r="B145" s="53"/>
      <c r="C145" s="57"/>
      <c r="D145" s="73"/>
      <c r="E145" s="73" t="s">
        <v>1232</v>
      </c>
      <c r="F145" s="83">
        <f>СВОД!F146/SUM(СВОД!F145:F146)</f>
        <v>0.4</v>
      </c>
    </row>
    <row r="146" spans="2:6" x14ac:dyDescent="0.25">
      <c r="B146" s="53" t="s">
        <v>111</v>
      </c>
      <c r="C146" s="26" t="s">
        <v>112</v>
      </c>
      <c r="D146" s="73"/>
      <c r="E146" s="73" t="s">
        <v>1233</v>
      </c>
      <c r="F146" s="83">
        <f>СВОД!F147/SUM(СВОД!F147:F148)</f>
        <v>0.8</v>
      </c>
    </row>
    <row r="147" spans="2:6" x14ac:dyDescent="0.25">
      <c r="B147" s="53"/>
      <c r="C147" s="26"/>
      <c r="D147" s="73"/>
      <c r="E147" s="73" t="s">
        <v>1232</v>
      </c>
      <c r="F147" s="83">
        <f>СВОД!F148/SUM(СВОД!F147:F148)</f>
        <v>0.2</v>
      </c>
    </row>
    <row r="148" spans="2:6" x14ac:dyDescent="0.25">
      <c r="B148" s="53"/>
      <c r="C148" s="58" t="s">
        <v>113</v>
      </c>
      <c r="D148" s="73"/>
      <c r="E148" s="73" t="s">
        <v>1233</v>
      </c>
      <c r="F148" s="83">
        <f>СВОД!F149/SUM(СВОД!F149:F150)</f>
        <v>0.93333333333333335</v>
      </c>
    </row>
    <row r="149" spans="2:6" x14ac:dyDescent="0.25">
      <c r="B149" s="53"/>
      <c r="C149" s="58"/>
      <c r="D149" s="73"/>
      <c r="E149" s="73" t="s">
        <v>1232</v>
      </c>
      <c r="F149" s="83">
        <f>СВОД!F150/SUM(СВОД!F149:F150)</f>
        <v>6.6666666666666666E-2</v>
      </c>
    </row>
    <row r="150" spans="2:6" ht="30" x14ac:dyDescent="0.25">
      <c r="B150" s="53"/>
      <c r="C150" s="58" t="s">
        <v>114</v>
      </c>
      <c r="D150" s="73"/>
      <c r="E150" s="73" t="s">
        <v>1233</v>
      </c>
      <c r="F150" s="83">
        <f>СВОД!F151/SUM(СВОД!F151:F152)</f>
        <v>0.73333333333333328</v>
      </c>
    </row>
    <row r="151" spans="2:6" x14ac:dyDescent="0.25">
      <c r="B151" s="53"/>
      <c r="C151" s="58"/>
      <c r="D151" s="73"/>
      <c r="E151" s="73" t="s">
        <v>1232</v>
      </c>
      <c r="F151" s="83">
        <f>СВОД!F152/SUM(СВОД!F151:F152)</f>
        <v>0.26666666666666666</v>
      </c>
    </row>
    <row r="152" spans="2:6" x14ac:dyDescent="0.25">
      <c r="B152" s="53"/>
      <c r="C152" s="58" t="s">
        <v>115</v>
      </c>
      <c r="D152" s="73"/>
      <c r="E152" s="73" t="s">
        <v>1233</v>
      </c>
      <c r="F152" s="83">
        <f>СВОД!F153/SUM(СВОД!F153:F154)</f>
        <v>0.4</v>
      </c>
    </row>
    <row r="153" spans="2:6" x14ac:dyDescent="0.25">
      <c r="B153" s="53"/>
      <c r="C153" s="58"/>
      <c r="D153" s="73"/>
      <c r="E153" s="73" t="s">
        <v>1232</v>
      </c>
      <c r="F153" s="83">
        <f>СВОД!F154/SUM(СВОД!F153:F154)</f>
        <v>0.6</v>
      </c>
    </row>
    <row r="154" spans="2:6" x14ac:dyDescent="0.25">
      <c r="B154" s="53"/>
      <c r="C154" s="58" t="s">
        <v>116</v>
      </c>
      <c r="D154" s="73"/>
      <c r="E154" s="73" t="s">
        <v>1233</v>
      </c>
      <c r="F154" s="83">
        <f>СВОД!F155/SUM(СВОД!F155:F156)</f>
        <v>0.13333333333333333</v>
      </c>
    </row>
    <row r="155" spans="2:6" x14ac:dyDescent="0.25">
      <c r="B155" s="53"/>
      <c r="C155" s="58"/>
      <c r="D155" s="73"/>
      <c r="E155" s="73" t="s">
        <v>1232</v>
      </c>
      <c r="F155" s="83">
        <f>СВОД!F156/SUM(СВОД!F155:F156)</f>
        <v>0.8666666666666667</v>
      </c>
    </row>
    <row r="156" spans="2:6" x14ac:dyDescent="0.25">
      <c r="B156" s="53"/>
      <c r="C156" s="58" t="s">
        <v>117</v>
      </c>
      <c r="D156" s="73"/>
      <c r="E156" s="73" t="s">
        <v>1233</v>
      </c>
      <c r="F156" s="83">
        <f>СВОД!F157/SUM(СВОД!F157:F158)</f>
        <v>0.33333333333333331</v>
      </c>
    </row>
    <row r="157" spans="2:6" x14ac:dyDescent="0.25">
      <c r="B157" s="53"/>
      <c r="C157" s="58"/>
      <c r="D157" s="73"/>
      <c r="E157" s="73" t="s">
        <v>1232</v>
      </c>
      <c r="F157" s="83">
        <f>СВОД!F158/SUM(СВОД!F157:F158)</f>
        <v>0.66666666666666663</v>
      </c>
    </row>
    <row r="158" spans="2:6" x14ac:dyDescent="0.25">
      <c r="B158" s="53" t="s">
        <v>118</v>
      </c>
      <c r="C158" s="53" t="s">
        <v>119</v>
      </c>
      <c r="D158" s="73"/>
      <c r="E158" s="73" t="s">
        <v>1233</v>
      </c>
      <c r="F158" s="83">
        <f>СВОД!F159/SUM(СВОД!F159:F160)</f>
        <v>1</v>
      </c>
    </row>
    <row r="159" spans="2:6" x14ac:dyDescent="0.25">
      <c r="B159" s="53"/>
      <c r="C159" s="53"/>
      <c r="D159" s="73"/>
      <c r="E159" s="73" t="s">
        <v>1232</v>
      </c>
      <c r="F159" s="83">
        <f>СВОД!F160/SUM(СВОД!F159:F160)</f>
        <v>0</v>
      </c>
    </row>
    <row r="160" spans="2:6" x14ac:dyDescent="0.25">
      <c r="B160" s="53"/>
      <c r="C160" s="58" t="s">
        <v>120</v>
      </c>
      <c r="D160" s="73"/>
      <c r="E160" s="73" t="s">
        <v>1233</v>
      </c>
      <c r="F160" s="83">
        <f>СВОД!F161/SUM(СВОД!F161:F162)</f>
        <v>0.66666666666666663</v>
      </c>
    </row>
    <row r="161" spans="2:6" x14ac:dyDescent="0.25">
      <c r="B161" s="53"/>
      <c r="C161" s="58"/>
      <c r="D161" s="73"/>
      <c r="E161" s="73" t="s">
        <v>1232</v>
      </c>
      <c r="F161" s="83">
        <f>СВОД!F162/SUM(СВОД!F161:F162)</f>
        <v>0.33333333333333331</v>
      </c>
    </row>
    <row r="162" spans="2:6" hidden="1" x14ac:dyDescent="0.25">
      <c r="B162" s="53"/>
      <c r="C162" s="58" t="s">
        <v>121</v>
      </c>
      <c r="D162" s="73"/>
      <c r="E162" s="73" t="s">
        <v>1233</v>
      </c>
      <c r="F162" s="83">
        <f>СВОД!F163</f>
        <v>70</v>
      </c>
    </row>
    <row r="163" spans="2:6" hidden="1" x14ac:dyDescent="0.25">
      <c r="B163" s="53"/>
      <c r="C163" s="58" t="s">
        <v>122</v>
      </c>
      <c r="D163" s="73"/>
      <c r="E163" s="73" t="s">
        <v>1232</v>
      </c>
      <c r="F163" s="83">
        <f>СВОД!F164</f>
        <v>32</v>
      </c>
    </row>
    <row r="164" spans="2:6" hidden="1" x14ac:dyDescent="0.25">
      <c r="B164" s="53"/>
      <c r="C164" s="58" t="s">
        <v>123</v>
      </c>
      <c r="D164" s="73"/>
      <c r="E164" s="73" t="s">
        <v>1233</v>
      </c>
      <c r="F164" s="83">
        <f>СВОД!F165</f>
        <v>34</v>
      </c>
    </row>
    <row r="165" spans="2:6" hidden="1" x14ac:dyDescent="0.25">
      <c r="B165" s="53"/>
      <c r="C165" s="58" t="s">
        <v>122</v>
      </c>
      <c r="D165" s="73"/>
      <c r="E165" s="73" t="s">
        <v>1232</v>
      </c>
      <c r="F165" s="83">
        <f>СВОД!F166</f>
        <v>29</v>
      </c>
    </row>
    <row r="166" spans="2:6" hidden="1" x14ac:dyDescent="0.25">
      <c r="B166" s="53"/>
      <c r="C166" s="58" t="s">
        <v>124</v>
      </c>
      <c r="D166" s="73"/>
      <c r="E166" s="73" t="s">
        <v>1233</v>
      </c>
      <c r="F166" s="83">
        <f>СВОД!F167</f>
        <v>6</v>
      </c>
    </row>
    <row r="167" spans="2:6" hidden="1" x14ac:dyDescent="0.25">
      <c r="B167" s="53"/>
      <c r="C167" s="58" t="s">
        <v>125</v>
      </c>
      <c r="D167" s="73"/>
      <c r="E167" s="73" t="s">
        <v>1232</v>
      </c>
      <c r="F167" s="83">
        <f>СВОД!F168</f>
        <v>8</v>
      </c>
    </row>
    <row r="168" spans="2:6" hidden="1" x14ac:dyDescent="0.25">
      <c r="B168" s="53"/>
      <c r="C168" s="58" t="s">
        <v>126</v>
      </c>
      <c r="D168" s="73"/>
      <c r="E168" s="73" t="s">
        <v>1233</v>
      </c>
      <c r="F168" s="83">
        <f>СВОД!F169</f>
        <v>26</v>
      </c>
    </row>
    <row r="169" spans="2:6" hidden="1" x14ac:dyDescent="0.25">
      <c r="B169" s="53"/>
      <c r="C169" s="58" t="s">
        <v>127</v>
      </c>
      <c r="D169" s="73"/>
      <c r="E169" s="73" t="s">
        <v>1232</v>
      </c>
      <c r="F169" s="83">
        <f>СВОД!F170</f>
        <v>8</v>
      </c>
    </row>
    <row r="170" spans="2:6" hidden="1" x14ac:dyDescent="0.25">
      <c r="B170" s="53"/>
      <c r="C170" s="58" t="s">
        <v>128</v>
      </c>
      <c r="D170" s="73"/>
      <c r="E170" s="73" t="s">
        <v>1233</v>
      </c>
      <c r="F170" s="83">
        <f>СВОД!F171</f>
        <v>25</v>
      </c>
    </row>
    <row r="171" spans="2:6" hidden="1" x14ac:dyDescent="0.25">
      <c r="B171" s="53"/>
      <c r="C171" s="58" t="s">
        <v>129</v>
      </c>
      <c r="D171" s="73"/>
      <c r="E171" s="73" t="s">
        <v>1232</v>
      </c>
      <c r="F171" s="83">
        <f>СВОД!F172</f>
        <v>66</v>
      </c>
    </row>
    <row r="172" spans="2:6" hidden="1" x14ac:dyDescent="0.25">
      <c r="B172" s="53"/>
      <c r="C172" s="58" t="s">
        <v>130</v>
      </c>
      <c r="D172" s="73"/>
      <c r="E172" s="73" t="s">
        <v>1233</v>
      </c>
      <c r="F172" s="83">
        <f>СВОД!F173</f>
        <v>27</v>
      </c>
    </row>
    <row r="173" spans="2:6" ht="28.5" x14ac:dyDescent="0.25">
      <c r="B173" s="53" t="s">
        <v>131</v>
      </c>
      <c r="C173" s="58" t="s">
        <v>132</v>
      </c>
      <c r="D173" s="73"/>
      <c r="E173" s="73" t="s">
        <v>1232</v>
      </c>
      <c r="F173" s="83">
        <f>СВОД!F174/SUM(СВОД!F174:F175)</f>
        <v>1</v>
      </c>
    </row>
    <row r="174" spans="2:6" x14ac:dyDescent="0.25">
      <c r="B174" s="53"/>
      <c r="C174" s="58"/>
      <c r="D174" s="73"/>
      <c r="E174" s="73" t="s">
        <v>1233</v>
      </c>
      <c r="F174" s="83">
        <f>СВОД!F175/SUM(СВОД!F174:F175)</f>
        <v>0</v>
      </c>
    </row>
    <row r="175" spans="2:6" x14ac:dyDescent="0.25">
      <c r="B175" s="53"/>
      <c r="C175" s="58" t="s">
        <v>133</v>
      </c>
      <c r="D175" s="73"/>
      <c r="E175" s="73" t="s">
        <v>1232</v>
      </c>
      <c r="F175" s="83">
        <f>СВОД!F176/SUM(СВОД!F176:F177)</f>
        <v>1</v>
      </c>
    </row>
    <row r="176" spans="2:6" x14ac:dyDescent="0.25">
      <c r="B176" s="53"/>
      <c r="C176" s="58"/>
      <c r="D176" s="73"/>
      <c r="E176" s="73" t="s">
        <v>1233</v>
      </c>
      <c r="F176" s="83">
        <f>СВОД!F177/SUM(СВОД!F176:F177)</f>
        <v>0</v>
      </c>
    </row>
    <row r="177" spans="2:6" x14ac:dyDescent="0.25">
      <c r="B177" s="53"/>
      <c r="C177" s="58" t="s">
        <v>134</v>
      </c>
      <c r="D177" s="73"/>
      <c r="E177" s="73" t="s">
        <v>1232</v>
      </c>
      <c r="F177" s="83">
        <f>СВОД!F178/SUM(СВОД!F178:F179)</f>
        <v>1</v>
      </c>
    </row>
    <row r="178" spans="2:6" x14ac:dyDescent="0.25">
      <c r="B178" s="53"/>
      <c r="C178" s="58"/>
      <c r="D178" s="73"/>
      <c r="E178" s="73" t="s">
        <v>1233</v>
      </c>
      <c r="F178" s="83">
        <f>СВОД!F179/SUM(СВОД!F178:F179)</f>
        <v>0</v>
      </c>
    </row>
    <row r="179" spans="2:6" x14ac:dyDescent="0.25">
      <c r="B179" s="53"/>
      <c r="C179" s="58" t="s">
        <v>135</v>
      </c>
      <c r="D179" s="73"/>
      <c r="E179" s="73" t="s">
        <v>1232</v>
      </c>
      <c r="F179" s="83">
        <f>СВОД!F180/SUM(СВОД!F180:F181)</f>
        <v>0.93333333333333335</v>
      </c>
    </row>
    <row r="180" spans="2:6" x14ac:dyDescent="0.25">
      <c r="B180" s="53"/>
      <c r="C180" s="58"/>
      <c r="D180" s="73"/>
      <c r="E180" s="73" t="s">
        <v>1233</v>
      </c>
      <c r="F180" s="83">
        <f>СВОД!F181/SUM(СВОД!F180:F181)</f>
        <v>6.6666666666666666E-2</v>
      </c>
    </row>
    <row r="181" spans="2:6" x14ac:dyDescent="0.25">
      <c r="B181" s="53"/>
      <c r="C181" s="58" t="s">
        <v>136</v>
      </c>
      <c r="D181" s="73"/>
      <c r="E181" s="73" t="s">
        <v>1232</v>
      </c>
      <c r="F181" s="83">
        <f>СВОД!F182/SUM(СВОД!F182:F183)</f>
        <v>1</v>
      </c>
    </row>
    <row r="182" spans="2:6" x14ac:dyDescent="0.25">
      <c r="B182" s="53"/>
      <c r="C182" s="58"/>
      <c r="D182" s="73"/>
      <c r="E182" s="73" t="s">
        <v>1233</v>
      </c>
      <c r="F182" s="83">
        <f>СВОД!F183/SUM(СВОД!F182:F183)</f>
        <v>0</v>
      </c>
    </row>
    <row r="183" spans="2:6" x14ac:dyDescent="0.25">
      <c r="B183" s="53"/>
      <c r="C183" s="58" t="s">
        <v>137</v>
      </c>
      <c r="D183" s="73"/>
      <c r="E183" s="73" t="s">
        <v>1232</v>
      </c>
      <c r="F183" s="83">
        <f>СВОД!F184/SUM(СВОД!F184:F185)</f>
        <v>1</v>
      </c>
    </row>
    <row r="184" spans="2:6" x14ac:dyDescent="0.25">
      <c r="B184" s="53"/>
      <c r="C184" s="58"/>
      <c r="D184" s="73"/>
      <c r="E184" s="73" t="s">
        <v>1233</v>
      </c>
      <c r="F184" s="83">
        <f>СВОД!F185/SUM(СВОД!F184:F185)</f>
        <v>0</v>
      </c>
    </row>
    <row r="185" spans="2:6" ht="30" x14ac:dyDescent="0.25">
      <c r="B185" s="53"/>
      <c r="C185" s="58" t="s">
        <v>138</v>
      </c>
      <c r="D185" s="73"/>
      <c r="E185" s="73" t="s">
        <v>1232</v>
      </c>
      <c r="F185" s="83">
        <f>СВОД!F186/SUM(СВОД!F186:F187)</f>
        <v>0.93333333333333335</v>
      </c>
    </row>
    <row r="186" spans="2:6" x14ac:dyDescent="0.25">
      <c r="B186" s="53"/>
      <c r="C186" s="58"/>
      <c r="D186" s="73"/>
      <c r="E186" s="73" t="s">
        <v>1233</v>
      </c>
      <c r="F186" s="83">
        <f>СВОД!F187/SUM(СВОД!F186:F187)</f>
        <v>6.6666666666666666E-2</v>
      </c>
    </row>
    <row r="187" spans="2:6" x14ac:dyDescent="0.25">
      <c r="B187" s="53" t="s">
        <v>139</v>
      </c>
      <c r="C187" s="57" t="s">
        <v>140</v>
      </c>
      <c r="D187" s="73"/>
      <c r="E187" s="73" t="s">
        <v>1232</v>
      </c>
      <c r="F187" s="83">
        <f>СВОД!F188/SUM(СВОД!F188:F189)</f>
        <v>1</v>
      </c>
    </row>
    <row r="188" spans="2:6" x14ac:dyDescent="0.25">
      <c r="B188" s="53"/>
      <c r="C188" s="57"/>
      <c r="D188" s="73"/>
      <c r="E188" s="73" t="s">
        <v>1233</v>
      </c>
      <c r="F188" s="83">
        <f>СВОД!F189/SUM(СВОД!F188:F189)</f>
        <v>0</v>
      </c>
    </row>
    <row r="189" spans="2:6" x14ac:dyDescent="0.25">
      <c r="B189" s="53"/>
      <c r="C189" s="57" t="s">
        <v>141</v>
      </c>
      <c r="D189" s="73"/>
      <c r="E189" s="73" t="s">
        <v>1232</v>
      </c>
      <c r="F189" s="83">
        <f>СВОД!F190/SUM(СВОД!F190:F191)</f>
        <v>0.8666666666666667</v>
      </c>
    </row>
    <row r="190" spans="2:6" x14ac:dyDescent="0.25">
      <c r="B190" s="53"/>
      <c r="C190" s="57"/>
      <c r="D190" s="73"/>
      <c r="E190" s="73" t="s">
        <v>1233</v>
      </c>
      <c r="F190" s="83">
        <f>СВОД!F191/SUM(СВОД!F190:F191)</f>
        <v>0.13333333333333333</v>
      </c>
    </row>
    <row r="191" spans="2:6" x14ac:dyDescent="0.25">
      <c r="B191" s="53"/>
      <c r="C191" s="57" t="s">
        <v>142</v>
      </c>
      <c r="D191" s="73"/>
      <c r="E191" s="73" t="s">
        <v>1232</v>
      </c>
      <c r="F191" s="83">
        <f>СВОД!F192/SUM(СВОД!F192:F193)</f>
        <v>1</v>
      </c>
    </row>
    <row r="192" spans="2:6" x14ac:dyDescent="0.25">
      <c r="B192" s="53"/>
      <c r="C192" s="57"/>
      <c r="D192" s="73"/>
      <c r="E192" s="73" t="s">
        <v>1233</v>
      </c>
      <c r="F192" s="83">
        <f>СВОД!F193/SUM(СВОД!F192:F193)</f>
        <v>0</v>
      </c>
    </row>
    <row r="193" spans="2:6" x14ac:dyDescent="0.25">
      <c r="B193" s="53"/>
      <c r="C193" s="57" t="s">
        <v>143</v>
      </c>
      <c r="D193" s="73"/>
      <c r="E193" s="73" t="s">
        <v>1232</v>
      </c>
      <c r="F193" s="83">
        <f>СВОД!F194/SUM(СВОД!F194:F195)</f>
        <v>0.73333333333333328</v>
      </c>
    </row>
    <row r="194" spans="2:6" x14ac:dyDescent="0.25">
      <c r="B194" s="53"/>
      <c r="C194" s="57"/>
      <c r="D194" s="73"/>
      <c r="E194" s="73" t="s">
        <v>1233</v>
      </c>
      <c r="F194" s="83">
        <f>СВОД!F195/SUM(СВОД!F194:F195)</f>
        <v>0.26666666666666666</v>
      </c>
    </row>
    <row r="195" spans="2:6" x14ac:dyDescent="0.25">
      <c r="B195" s="53"/>
      <c r="C195" s="57" t="s">
        <v>144</v>
      </c>
      <c r="D195" s="73"/>
      <c r="E195" s="73" t="s">
        <v>1232</v>
      </c>
      <c r="F195" s="83">
        <f>СВОД!F196/SUM(СВОД!F196:F197)</f>
        <v>1</v>
      </c>
    </row>
    <row r="196" spans="2:6" x14ac:dyDescent="0.25">
      <c r="B196" s="53"/>
      <c r="C196" s="57"/>
      <c r="D196" s="73"/>
      <c r="E196" s="73" t="s">
        <v>1233</v>
      </c>
      <c r="F196" s="83">
        <f>СВОД!F197/SUM(СВОД!F196:F197)</f>
        <v>0</v>
      </c>
    </row>
    <row r="197" spans="2:6" x14ac:dyDescent="0.25">
      <c r="B197" s="53"/>
      <c r="C197" s="57" t="s">
        <v>145</v>
      </c>
      <c r="D197" s="73"/>
      <c r="E197" s="73" t="s">
        <v>1232</v>
      </c>
      <c r="F197" s="83">
        <f>СВОД!F198/SUM(СВОД!F198:F199)</f>
        <v>0.8666666666666667</v>
      </c>
    </row>
    <row r="198" spans="2:6" x14ac:dyDescent="0.25">
      <c r="B198" s="53"/>
      <c r="C198" s="57"/>
      <c r="D198" s="73"/>
      <c r="E198" s="73" t="s">
        <v>1233</v>
      </c>
      <c r="F198" s="83">
        <f>СВОД!F199/SUM(СВОД!F198:F199)</f>
        <v>0.13333333333333333</v>
      </c>
    </row>
    <row r="199" spans="2:6" x14ac:dyDescent="0.25">
      <c r="B199" s="53"/>
      <c r="C199" s="57" t="s">
        <v>146</v>
      </c>
      <c r="D199" s="73"/>
      <c r="E199" s="73" t="s">
        <v>1232</v>
      </c>
      <c r="F199" s="83">
        <f>СВОД!F200/SUM(СВОД!F200:F201)</f>
        <v>0.46666666666666667</v>
      </c>
    </row>
    <row r="200" spans="2:6" x14ac:dyDescent="0.25">
      <c r="B200" s="53"/>
      <c r="C200" s="57"/>
      <c r="D200" s="73"/>
      <c r="E200" s="73" t="s">
        <v>1233</v>
      </c>
      <c r="F200" s="83">
        <f>СВОД!F201/SUM(СВОД!F200:F201)</f>
        <v>0.53333333333333333</v>
      </c>
    </row>
    <row r="201" spans="2:6" x14ac:dyDescent="0.25">
      <c r="B201" s="53"/>
      <c r="C201" s="57" t="s">
        <v>147</v>
      </c>
      <c r="D201" s="73"/>
      <c r="E201" s="73" t="s">
        <v>1232</v>
      </c>
      <c r="F201" s="83">
        <f>СВОД!F202/SUM(СВОД!F202:F203)</f>
        <v>1</v>
      </c>
    </row>
    <row r="202" spans="2:6" x14ac:dyDescent="0.25">
      <c r="B202" s="53"/>
      <c r="C202" s="57"/>
      <c r="D202" s="73"/>
      <c r="E202" s="73" t="s">
        <v>1233</v>
      </c>
      <c r="F202" s="83">
        <f>СВОД!F203/SUM(СВОД!F202:F203)</f>
        <v>0</v>
      </c>
    </row>
    <row r="203" spans="2:6" ht="30" x14ac:dyDescent="0.25">
      <c r="B203" s="53"/>
      <c r="C203" s="28" t="s">
        <v>148</v>
      </c>
      <c r="D203" s="73"/>
      <c r="E203" s="73" t="s">
        <v>1232</v>
      </c>
      <c r="F203" s="83">
        <f>СВОД!F204/SUM(СВОД!F204:F205)</f>
        <v>1</v>
      </c>
    </row>
    <row r="204" spans="2:6" x14ac:dyDescent="0.25">
      <c r="B204" s="53"/>
      <c r="C204" s="28"/>
      <c r="D204" s="73"/>
      <c r="E204" s="73" t="s">
        <v>1233</v>
      </c>
      <c r="F204" s="83">
        <f>СВОД!F205/SUM(СВОД!F204:F205)</f>
        <v>0</v>
      </c>
    </row>
    <row r="205" spans="2:6" ht="30" x14ac:dyDescent="0.25">
      <c r="B205" s="53"/>
      <c r="C205" s="28" t="s">
        <v>149</v>
      </c>
      <c r="D205" s="73"/>
      <c r="E205" s="73" t="s">
        <v>1232</v>
      </c>
      <c r="F205" s="83">
        <f>СВОД!F206/SUM(СВОД!F206:F207)</f>
        <v>0.73333333333333328</v>
      </c>
    </row>
    <row r="206" spans="2:6" x14ac:dyDescent="0.25">
      <c r="B206" s="53"/>
      <c r="C206" s="28"/>
      <c r="D206" s="73"/>
      <c r="E206" s="73" t="s">
        <v>1233</v>
      </c>
      <c r="F206" s="83">
        <f>СВОД!F207/SUM(СВОД!F206:F207)</f>
        <v>0.26666666666666666</v>
      </c>
    </row>
    <row r="207" spans="2:6" x14ac:dyDescent="0.25">
      <c r="B207" s="53" t="s">
        <v>150</v>
      </c>
      <c r="C207" s="30" t="s">
        <v>151</v>
      </c>
      <c r="D207" s="73"/>
      <c r="E207" s="73" t="s">
        <v>1232</v>
      </c>
      <c r="F207" s="83">
        <f>СВОД!F208/SUM(СВОД!F208:F209)</f>
        <v>1</v>
      </c>
    </row>
    <row r="208" spans="2:6" x14ac:dyDescent="0.25">
      <c r="B208" s="53"/>
      <c r="C208" s="30"/>
      <c r="D208" s="73"/>
      <c r="E208" s="73" t="s">
        <v>1233</v>
      </c>
      <c r="F208" s="83">
        <f>СВОД!F209/SUM(СВОД!F208:F209)</f>
        <v>0</v>
      </c>
    </row>
    <row r="209" spans="2:6" ht="29.25" x14ac:dyDescent="0.25">
      <c r="B209" s="53"/>
      <c r="C209" s="28" t="s">
        <v>152</v>
      </c>
      <c r="D209" s="73"/>
      <c r="E209" s="73" t="s">
        <v>1232</v>
      </c>
      <c r="F209" s="83">
        <f>СВОД!F210/SUM(СВОД!F210:F211)</f>
        <v>1</v>
      </c>
    </row>
    <row r="210" spans="2:6" x14ac:dyDescent="0.25">
      <c r="B210" s="53"/>
      <c r="C210" s="28"/>
      <c r="D210" s="73"/>
      <c r="E210" s="73" t="s">
        <v>1233</v>
      </c>
      <c r="F210" s="83">
        <f>СВОД!F211/SUM(СВОД!F210:F211)</f>
        <v>0</v>
      </c>
    </row>
    <row r="211" spans="2:6" x14ac:dyDescent="0.25">
      <c r="B211" s="53"/>
      <c r="C211" s="28" t="s">
        <v>153</v>
      </c>
      <c r="D211" s="73"/>
      <c r="E211" s="73" t="s">
        <v>1232</v>
      </c>
      <c r="F211" s="83">
        <f>СВОД!F212/SUM(СВОД!F212:F213)</f>
        <v>1</v>
      </c>
    </row>
    <row r="212" spans="2:6" x14ac:dyDescent="0.25">
      <c r="B212" s="53"/>
      <c r="C212" s="28"/>
      <c r="D212" s="73"/>
      <c r="E212" s="73" t="s">
        <v>1233</v>
      </c>
      <c r="F212" s="83">
        <f>СВОД!F213/SUM(СВОД!F212:F213)</f>
        <v>0</v>
      </c>
    </row>
    <row r="213" spans="2:6" ht="30" x14ac:dyDescent="0.25">
      <c r="B213" s="53"/>
      <c r="C213" s="28" t="s">
        <v>154</v>
      </c>
      <c r="D213" s="73"/>
      <c r="E213" s="73" t="s">
        <v>1232</v>
      </c>
      <c r="F213" s="83">
        <f>СВОД!F214/SUM(СВОД!F214:F215)</f>
        <v>0.93333333333333335</v>
      </c>
    </row>
    <row r="214" spans="2:6" x14ac:dyDescent="0.25">
      <c r="B214" s="53"/>
      <c r="C214" s="28"/>
      <c r="D214" s="73"/>
      <c r="E214" s="73" t="s">
        <v>1233</v>
      </c>
      <c r="F214" s="83">
        <f>СВОД!F215/SUM(СВОД!F214:F215)</f>
        <v>6.6666666666666666E-2</v>
      </c>
    </row>
    <row r="215" spans="2:6" x14ac:dyDescent="0.25">
      <c r="B215" s="53"/>
      <c r="C215" s="28" t="s">
        <v>155</v>
      </c>
      <c r="D215" s="73"/>
      <c r="E215" s="73" t="s">
        <v>1232</v>
      </c>
      <c r="F215" s="83">
        <f>СВОД!F216/SUM(СВОД!F216:F217)</f>
        <v>1</v>
      </c>
    </row>
    <row r="216" spans="2:6" x14ac:dyDescent="0.25">
      <c r="B216" s="53"/>
      <c r="C216" s="28"/>
      <c r="D216" s="73"/>
      <c r="E216" s="73" t="s">
        <v>1233</v>
      </c>
      <c r="F216" s="83">
        <f>СВОД!F217/SUM(СВОД!F216:F217)</f>
        <v>0</v>
      </c>
    </row>
    <row r="217" spans="2:6" x14ac:dyDescent="0.25">
      <c r="B217" s="53"/>
      <c r="C217" s="28" t="s">
        <v>156</v>
      </c>
      <c r="D217" s="73"/>
      <c r="E217" s="73" t="s">
        <v>1232</v>
      </c>
      <c r="F217" s="83">
        <f>СВОД!F218/SUM(СВОД!F218:F219)</f>
        <v>1</v>
      </c>
    </row>
    <row r="218" spans="2:6" x14ac:dyDescent="0.25">
      <c r="B218" s="53"/>
      <c r="C218" s="28"/>
      <c r="D218" s="73"/>
      <c r="E218" s="73" t="s">
        <v>1233</v>
      </c>
      <c r="F218" s="83">
        <f>СВОД!F219/SUM(СВОД!F218:F219)</f>
        <v>0</v>
      </c>
    </row>
    <row r="219" spans="2:6" x14ac:dyDescent="0.25">
      <c r="B219" s="53" t="s">
        <v>157</v>
      </c>
      <c r="C219" s="30" t="s">
        <v>158</v>
      </c>
      <c r="D219" s="73"/>
      <c r="E219" s="73" t="s">
        <v>1232</v>
      </c>
      <c r="F219" s="83">
        <f>СВОД!F220/SUM(СВОД!F220:F221)</f>
        <v>0.93333333333333335</v>
      </c>
    </row>
    <row r="220" spans="2:6" x14ac:dyDescent="0.25">
      <c r="B220" s="53"/>
      <c r="C220" s="30"/>
      <c r="D220" s="73"/>
      <c r="E220" s="73" t="s">
        <v>1233</v>
      </c>
      <c r="F220" s="83">
        <f>СВОД!F221/SUM(СВОД!F220:F221)</f>
        <v>6.6666666666666666E-2</v>
      </c>
    </row>
    <row r="221" spans="2:6" ht="29.25" x14ac:dyDescent="0.25">
      <c r="B221" s="53"/>
      <c r="C221" s="58" t="s">
        <v>159</v>
      </c>
      <c r="D221" s="73"/>
      <c r="E221" s="73" t="s">
        <v>1232</v>
      </c>
      <c r="F221" s="83">
        <f>СВОД!F222/SUM(СВОД!F222:F223)</f>
        <v>1</v>
      </c>
    </row>
    <row r="222" spans="2:6" x14ac:dyDescent="0.25">
      <c r="B222" s="53"/>
      <c r="C222" s="58"/>
      <c r="D222" s="73"/>
      <c r="E222" s="73" t="s">
        <v>1233</v>
      </c>
      <c r="F222" s="83">
        <f>СВОД!F223/SUM(СВОД!F222:F223)</f>
        <v>0</v>
      </c>
    </row>
    <row r="223" spans="2:6" x14ac:dyDescent="0.25">
      <c r="B223" s="53"/>
      <c r="C223" s="58" t="s">
        <v>160</v>
      </c>
      <c r="D223" s="73"/>
      <c r="E223" s="73" t="s">
        <v>1232</v>
      </c>
      <c r="F223" s="83">
        <f>СВОД!F224/SUM(СВОД!F224:F225)</f>
        <v>0.8666666666666667</v>
      </c>
    </row>
    <row r="224" spans="2:6" x14ac:dyDescent="0.25">
      <c r="B224" s="53"/>
      <c r="C224" s="58"/>
      <c r="D224" s="73"/>
      <c r="E224" s="73" t="s">
        <v>1233</v>
      </c>
      <c r="F224" s="83">
        <f>СВОД!F225/SUM(СВОД!F224:F225)</f>
        <v>0.13333333333333333</v>
      </c>
    </row>
    <row r="225" spans="2:6" x14ac:dyDescent="0.25">
      <c r="B225" s="53"/>
      <c r="C225" s="58" t="s">
        <v>161</v>
      </c>
      <c r="D225" s="73"/>
      <c r="E225" s="73" t="s">
        <v>1232</v>
      </c>
      <c r="F225" s="83">
        <f>СВОД!F226/SUM(СВОД!F226:F227)</f>
        <v>0.13333333333333333</v>
      </c>
    </row>
    <row r="226" spans="2:6" x14ac:dyDescent="0.25">
      <c r="B226" s="53"/>
      <c r="C226" s="58"/>
      <c r="D226" s="73"/>
      <c r="E226" s="73" t="s">
        <v>1233</v>
      </c>
      <c r="F226" s="83">
        <f>СВОД!F227/SUM(СВОД!F226:F227)</f>
        <v>0.8666666666666667</v>
      </c>
    </row>
    <row r="227" spans="2:6" x14ac:dyDescent="0.25">
      <c r="B227" s="53"/>
      <c r="C227" s="58" t="s">
        <v>162</v>
      </c>
      <c r="D227" s="73"/>
      <c r="E227" s="73" t="s">
        <v>1232</v>
      </c>
      <c r="F227" s="83">
        <f>СВОД!F228/SUM(СВОД!F228:F229)</f>
        <v>0.26666666666666666</v>
      </c>
    </row>
    <row r="228" spans="2:6" x14ac:dyDescent="0.25">
      <c r="B228" s="53"/>
      <c r="C228" s="58"/>
      <c r="D228" s="73"/>
      <c r="E228" s="73" t="s">
        <v>1233</v>
      </c>
      <c r="F228" s="83">
        <f>СВОД!F229/SUM(СВОД!F228:F229)</f>
        <v>0.73333333333333328</v>
      </c>
    </row>
    <row r="229" spans="2:6" x14ac:dyDescent="0.25">
      <c r="B229" s="53"/>
      <c r="C229" s="58" t="s">
        <v>163</v>
      </c>
      <c r="D229" s="73"/>
      <c r="E229" s="73" t="s">
        <v>1232</v>
      </c>
      <c r="F229" s="83">
        <f>СВОД!F230/SUM(СВОД!F230:F231)</f>
        <v>0.46666666666666667</v>
      </c>
    </row>
    <row r="230" spans="2:6" x14ac:dyDescent="0.25">
      <c r="B230" s="53"/>
      <c r="C230" s="58"/>
      <c r="D230" s="73"/>
      <c r="E230" s="73" t="s">
        <v>1233</v>
      </c>
      <c r="F230" s="83">
        <f>СВОД!F231/SUM(СВОД!F230:F231)</f>
        <v>0.53333333333333333</v>
      </c>
    </row>
    <row r="231" spans="2:6" x14ac:dyDescent="0.25">
      <c r="B231" s="53"/>
      <c r="C231" s="58" t="s">
        <v>164</v>
      </c>
      <c r="D231" s="73"/>
      <c r="E231" s="73" t="s">
        <v>1232</v>
      </c>
      <c r="F231" s="83">
        <f>СВОД!F232/SUM(СВОД!F232:F233)</f>
        <v>1</v>
      </c>
    </row>
    <row r="232" spans="2:6" x14ac:dyDescent="0.25">
      <c r="B232" s="53"/>
      <c r="C232" s="58"/>
      <c r="D232" s="73"/>
      <c r="E232" s="73" t="s">
        <v>1233</v>
      </c>
      <c r="F232" s="83">
        <f>СВОД!F233/SUM(СВОД!F232:F233)</f>
        <v>0</v>
      </c>
    </row>
    <row r="233" spans="2:6" x14ac:dyDescent="0.25">
      <c r="B233" s="53"/>
      <c r="C233" s="58" t="s">
        <v>165</v>
      </c>
      <c r="D233" s="73"/>
      <c r="E233" s="73" t="s">
        <v>1232</v>
      </c>
      <c r="F233" s="83">
        <f>СВОД!F234/SUM(СВОД!F234:F235)</f>
        <v>0.93333333333333335</v>
      </c>
    </row>
    <row r="234" spans="2:6" x14ac:dyDescent="0.25">
      <c r="B234" s="53"/>
      <c r="C234" s="58"/>
      <c r="D234" s="73"/>
      <c r="E234" s="73" t="s">
        <v>1233</v>
      </c>
      <c r="F234" s="83">
        <f>СВОД!F235/SUM(СВОД!F234:F235)</f>
        <v>6.6666666666666666E-2</v>
      </c>
    </row>
    <row r="235" spans="2:6" x14ac:dyDescent="0.25">
      <c r="B235" s="53"/>
      <c r="C235" s="58" t="s">
        <v>166</v>
      </c>
      <c r="D235" s="73"/>
      <c r="E235" s="73" t="s">
        <v>1232</v>
      </c>
      <c r="F235" s="83">
        <f>СВОД!F236/SUM(СВОД!F236:F237)</f>
        <v>1</v>
      </c>
    </row>
    <row r="236" spans="2:6" x14ac:dyDescent="0.25">
      <c r="B236" s="53"/>
      <c r="C236" s="58"/>
      <c r="D236" s="73"/>
      <c r="E236" s="73" t="s">
        <v>1233</v>
      </c>
      <c r="F236" s="83">
        <f>СВОД!F237/SUM(СВОД!F236:F237)</f>
        <v>0</v>
      </c>
    </row>
    <row r="237" spans="2:6" x14ac:dyDescent="0.25">
      <c r="B237" s="53"/>
      <c r="C237" s="58" t="s">
        <v>167</v>
      </c>
      <c r="D237" s="73"/>
      <c r="E237" s="73" t="s">
        <v>1232</v>
      </c>
      <c r="F237" s="83">
        <f>СВОД!F238/SUM(СВОД!F238:F239)</f>
        <v>1</v>
      </c>
    </row>
    <row r="238" spans="2:6" x14ac:dyDescent="0.25">
      <c r="B238" s="53"/>
      <c r="C238" s="58"/>
      <c r="D238" s="73"/>
      <c r="E238" s="73" t="s">
        <v>1233</v>
      </c>
      <c r="F238" s="83">
        <f>СВОД!F239/SUM(СВОД!F238:F239)</f>
        <v>0</v>
      </c>
    </row>
    <row r="239" spans="2:6" ht="45" x14ac:dyDescent="0.25">
      <c r="B239" s="53"/>
      <c r="C239" s="58" t="s">
        <v>168</v>
      </c>
      <c r="D239" s="73"/>
      <c r="E239" s="73" t="s">
        <v>1232</v>
      </c>
      <c r="F239" s="83">
        <f>СВОД!F240/SUM(СВОД!F240:F241)</f>
        <v>1</v>
      </c>
    </row>
    <row r="240" spans="2:6" x14ac:dyDescent="0.25">
      <c r="B240" s="53"/>
      <c r="C240" s="58"/>
      <c r="D240" s="73"/>
      <c r="E240" s="73" t="s">
        <v>1233</v>
      </c>
      <c r="F240" s="83">
        <f>СВОД!F241/SUM(СВОД!F240:F241)</f>
        <v>0</v>
      </c>
    </row>
    <row r="241" spans="2:6" ht="45" x14ac:dyDescent="0.25">
      <c r="B241" s="53"/>
      <c r="C241" s="58" t="s">
        <v>169</v>
      </c>
      <c r="D241" s="73"/>
      <c r="E241" s="73" t="s">
        <v>1232</v>
      </c>
      <c r="F241" s="83">
        <f>СВОД!F242/SUM(СВОД!F242:F243)</f>
        <v>1</v>
      </c>
    </row>
    <row r="242" spans="2:6" x14ac:dyDescent="0.25">
      <c r="B242" s="53"/>
      <c r="C242" s="58"/>
      <c r="D242" s="73"/>
      <c r="E242" s="73" t="s">
        <v>1233</v>
      </c>
      <c r="F242" s="83">
        <f>СВОД!F243/SUM(СВОД!F242:F243)</f>
        <v>0</v>
      </c>
    </row>
    <row r="243" spans="2:6" ht="45" x14ac:dyDescent="0.25">
      <c r="B243" s="53"/>
      <c r="C243" s="58" t="s">
        <v>170</v>
      </c>
      <c r="D243" s="73"/>
      <c r="E243" s="73" t="s">
        <v>1232</v>
      </c>
      <c r="F243" s="83">
        <f>СВОД!F244/SUM(СВОД!F244:F245)</f>
        <v>1</v>
      </c>
    </row>
    <row r="244" spans="2:6" x14ac:dyDescent="0.25">
      <c r="B244" s="53"/>
      <c r="C244" s="58"/>
      <c r="D244" s="73"/>
      <c r="E244" s="73" t="s">
        <v>1233</v>
      </c>
      <c r="F244" s="83">
        <f>СВОД!F245/SUM(СВОД!F244:F245)</f>
        <v>0</v>
      </c>
    </row>
    <row r="245" spans="2:6" ht="45" x14ac:dyDescent="0.25">
      <c r="B245" s="53"/>
      <c r="C245" s="58" t="s">
        <v>171</v>
      </c>
      <c r="D245" s="73"/>
      <c r="E245" s="73" t="s">
        <v>1232</v>
      </c>
      <c r="F245" s="83">
        <f>СВОД!F246/SUM(СВОД!F246:F247)</f>
        <v>1</v>
      </c>
    </row>
    <row r="246" spans="2:6" x14ac:dyDescent="0.25">
      <c r="B246" s="53"/>
      <c r="C246" s="58"/>
      <c r="D246" s="73"/>
      <c r="E246" s="73" t="s">
        <v>1233</v>
      </c>
      <c r="F246" s="83">
        <f>СВОД!F247/SUM(СВОД!F246:F247)</f>
        <v>0</v>
      </c>
    </row>
    <row r="247" spans="2:6" ht="45" x14ac:dyDescent="0.25">
      <c r="B247" s="53"/>
      <c r="C247" s="58" t="s">
        <v>172</v>
      </c>
      <c r="D247" s="73"/>
      <c r="E247" s="73" t="s">
        <v>1232</v>
      </c>
      <c r="F247" s="83">
        <f>СВОД!F248/SUM(СВОД!F248:F249)</f>
        <v>1</v>
      </c>
    </row>
    <row r="248" spans="2:6" x14ac:dyDescent="0.25">
      <c r="B248" s="53"/>
      <c r="C248" s="58"/>
      <c r="D248" s="73"/>
      <c r="E248" s="73" t="s">
        <v>1233</v>
      </c>
      <c r="F248" s="83">
        <f>СВОД!F249/SUM(СВОД!F248:F249)</f>
        <v>0</v>
      </c>
    </row>
    <row r="249" spans="2:6" x14ac:dyDescent="0.25">
      <c r="B249" s="53"/>
      <c r="C249" s="58" t="s">
        <v>173</v>
      </c>
      <c r="D249" s="73"/>
      <c r="E249" s="73" t="s">
        <v>1232</v>
      </c>
      <c r="F249" s="83">
        <f>СВОД!F250/SUM(СВОД!F250:F251)</f>
        <v>1</v>
      </c>
    </row>
    <row r="250" spans="2:6" x14ac:dyDescent="0.25">
      <c r="B250" s="53"/>
      <c r="C250" s="58"/>
      <c r="D250" s="73"/>
      <c r="E250" s="73" t="s">
        <v>1233</v>
      </c>
      <c r="F250" s="83">
        <f>СВОД!F251/SUM(СВОД!F250:F251)</f>
        <v>0</v>
      </c>
    </row>
    <row r="251" spans="2:6" x14ac:dyDescent="0.25">
      <c r="B251" s="53" t="s">
        <v>174</v>
      </c>
      <c r="C251" s="30" t="s">
        <v>175</v>
      </c>
      <c r="D251" s="73"/>
      <c r="E251" s="73" t="s">
        <v>1232</v>
      </c>
      <c r="F251" s="83">
        <f>СВОД!F252/SUM(СВОД!F252:F253)</f>
        <v>0.93333333333333335</v>
      </c>
    </row>
    <row r="252" spans="2:6" x14ac:dyDescent="0.25">
      <c r="B252" s="53"/>
      <c r="C252" s="30"/>
      <c r="D252" s="73"/>
      <c r="E252" s="73" t="s">
        <v>1233</v>
      </c>
      <c r="F252" s="83">
        <f>СВОД!F253/SUM(СВОД!F252:F253)</f>
        <v>6.6666666666666666E-2</v>
      </c>
    </row>
    <row r="253" spans="2:6" ht="29.25" x14ac:dyDescent="0.25">
      <c r="B253" s="53"/>
      <c r="C253" s="58" t="s">
        <v>176</v>
      </c>
      <c r="D253" s="73"/>
      <c r="E253" s="73" t="s">
        <v>1232</v>
      </c>
      <c r="F253" s="83">
        <f>СВОД!F254/SUM(СВОД!F254:F255)</f>
        <v>1</v>
      </c>
    </row>
    <row r="254" spans="2:6" x14ac:dyDescent="0.25">
      <c r="B254" s="53"/>
      <c r="C254" s="58"/>
      <c r="D254" s="73"/>
      <c r="E254" s="73" t="s">
        <v>1233</v>
      </c>
      <c r="F254" s="83">
        <f>СВОД!F255/SUM(СВОД!F254:F255)</f>
        <v>0</v>
      </c>
    </row>
    <row r="255" spans="2:6" x14ac:dyDescent="0.25">
      <c r="B255" s="53"/>
      <c r="C255" s="58" t="s">
        <v>177</v>
      </c>
      <c r="D255" s="73"/>
      <c r="E255" s="73" t="s">
        <v>1232</v>
      </c>
      <c r="F255" s="83">
        <f>СВОД!F256/SUM(СВОД!F256:F257)</f>
        <v>0.93333333333333335</v>
      </c>
    </row>
    <row r="256" spans="2:6" x14ac:dyDescent="0.25">
      <c r="B256" s="53"/>
      <c r="C256" s="58"/>
      <c r="D256" s="73"/>
      <c r="E256" s="73" t="s">
        <v>1233</v>
      </c>
      <c r="F256" s="83">
        <f>СВОД!F257/SUM(СВОД!F256:F257)</f>
        <v>6.6666666666666666E-2</v>
      </c>
    </row>
    <row r="257" spans="2:6" x14ac:dyDescent="0.25">
      <c r="B257" s="53"/>
      <c r="C257" s="58" t="s">
        <v>178</v>
      </c>
      <c r="D257" s="73"/>
      <c r="E257" s="73" t="s">
        <v>1232</v>
      </c>
      <c r="F257" s="83">
        <f>СВОД!F258/SUM(СВОД!F258:F259)</f>
        <v>1</v>
      </c>
    </row>
    <row r="258" spans="2:6" x14ac:dyDescent="0.25">
      <c r="B258" s="53"/>
      <c r="C258" s="58"/>
      <c r="D258" s="73"/>
      <c r="E258" s="73" t="s">
        <v>1233</v>
      </c>
      <c r="F258" s="83">
        <f>СВОД!F259/SUM(СВОД!F258:F259)</f>
        <v>0</v>
      </c>
    </row>
    <row r="259" spans="2:6" x14ac:dyDescent="0.25">
      <c r="B259" s="53"/>
      <c r="C259" s="58" t="s">
        <v>179</v>
      </c>
      <c r="D259" s="73"/>
      <c r="E259" s="73" t="s">
        <v>1232</v>
      </c>
      <c r="F259" s="83">
        <f>СВОД!F260/SUM(СВОД!F260:F261)</f>
        <v>1</v>
      </c>
    </row>
    <row r="260" spans="2:6" x14ac:dyDescent="0.25">
      <c r="B260" s="53"/>
      <c r="C260" s="58"/>
      <c r="D260" s="73"/>
      <c r="E260" s="73" t="s">
        <v>1233</v>
      </c>
      <c r="F260" s="83">
        <f>СВОД!F261/SUM(СВОД!F260:F261)</f>
        <v>0</v>
      </c>
    </row>
    <row r="261" spans="2:6" ht="30" x14ac:dyDescent="0.25">
      <c r="B261" s="53" t="s">
        <v>180</v>
      </c>
      <c r="C261" s="58" t="s">
        <v>181</v>
      </c>
      <c r="D261" s="73"/>
      <c r="E261" s="73" t="s">
        <v>1232</v>
      </c>
      <c r="F261" s="83">
        <f>СВОД!F262/SUM(СВОД!F262:F263)</f>
        <v>0.73333333333333328</v>
      </c>
    </row>
    <row r="262" spans="2:6" x14ac:dyDescent="0.25">
      <c r="B262" s="53"/>
      <c r="C262" s="58"/>
      <c r="D262" s="73"/>
      <c r="E262" s="73" t="s">
        <v>1233</v>
      </c>
      <c r="F262" s="83">
        <f>СВОД!F263/SUM(СВОД!F262:F263)</f>
        <v>0.26666666666666666</v>
      </c>
    </row>
    <row r="263" spans="2:6" x14ac:dyDescent="0.25">
      <c r="B263" s="53"/>
      <c r="C263" s="58" t="s">
        <v>182</v>
      </c>
      <c r="D263" s="73"/>
      <c r="E263" s="73" t="s">
        <v>1232</v>
      </c>
      <c r="F263" s="83">
        <f>СВОД!F264/SUM(СВОД!F264:F265)</f>
        <v>1</v>
      </c>
    </row>
    <row r="264" spans="2:6" x14ac:dyDescent="0.25">
      <c r="B264" s="53"/>
      <c r="C264" s="58"/>
      <c r="D264" s="73"/>
      <c r="E264" s="73" t="s">
        <v>1233</v>
      </c>
      <c r="F264" s="83">
        <f>СВОД!F265/SUM(СВОД!F264:F265)</f>
        <v>0</v>
      </c>
    </row>
    <row r="265" spans="2:6" ht="28.5" x14ac:dyDescent="0.25">
      <c r="B265" s="53" t="s">
        <v>183</v>
      </c>
      <c r="C265" s="53"/>
      <c r="D265" s="73"/>
      <c r="E265" s="34"/>
      <c r="F265" s="83">
        <f>СВОД!F266</f>
        <v>75</v>
      </c>
    </row>
    <row r="266" spans="2:6" x14ac:dyDescent="0.25">
      <c r="B266" s="53"/>
      <c r="C266" s="58" t="s">
        <v>185</v>
      </c>
      <c r="D266" s="73"/>
      <c r="E266" s="73" t="s">
        <v>1232</v>
      </c>
      <c r="F266" s="83">
        <f>СВОД!F267/SUM(СВОД!F267:F268)</f>
        <v>1</v>
      </c>
    </row>
    <row r="267" spans="2:6" x14ac:dyDescent="0.25">
      <c r="B267" s="53"/>
      <c r="C267" s="58"/>
      <c r="D267" s="73"/>
      <c r="E267" s="73" t="s">
        <v>1233</v>
      </c>
      <c r="F267" s="83">
        <f>СВОД!F268/SUM(СВОД!F267:F268)</f>
        <v>0</v>
      </c>
    </row>
    <row r="268" spans="2:6" x14ac:dyDescent="0.25">
      <c r="B268" s="53"/>
      <c r="C268" s="58" t="s">
        <v>186</v>
      </c>
      <c r="D268" s="73"/>
      <c r="E268" s="73" t="s">
        <v>1232</v>
      </c>
      <c r="F268" s="83">
        <f>СВОД!F269/SUM(СВОД!F269:F270)</f>
        <v>1</v>
      </c>
    </row>
    <row r="269" spans="2:6" x14ac:dyDescent="0.25">
      <c r="B269" s="53"/>
      <c r="C269" s="58"/>
      <c r="D269" s="73"/>
      <c r="E269" s="73" t="s">
        <v>1233</v>
      </c>
      <c r="F269" s="83">
        <f>СВОД!F270/SUM(СВОД!F269:F270)</f>
        <v>0</v>
      </c>
    </row>
    <row r="270" spans="2:6" ht="30" x14ac:dyDescent="0.25">
      <c r="B270" s="53"/>
      <c r="C270" s="58" t="s">
        <v>187</v>
      </c>
      <c r="D270" s="73"/>
      <c r="E270" s="73" t="s">
        <v>1232</v>
      </c>
      <c r="F270" s="83">
        <f>СВОД!F271/SUM(СВОД!F271:F272)</f>
        <v>1</v>
      </c>
    </row>
    <row r="271" spans="2:6" x14ac:dyDescent="0.25">
      <c r="B271" s="53"/>
      <c r="C271" s="58"/>
      <c r="D271" s="73"/>
      <c r="E271" s="73" t="s">
        <v>1233</v>
      </c>
      <c r="F271" s="83">
        <f>СВОД!F272/SUM(СВОД!F271:F272)</f>
        <v>0</v>
      </c>
    </row>
    <row r="272" spans="2:6" ht="30" x14ac:dyDescent="0.25">
      <c r="B272" s="53"/>
      <c r="C272" s="58" t="s">
        <v>188</v>
      </c>
      <c r="D272" s="73"/>
      <c r="E272" s="73" t="s">
        <v>1232</v>
      </c>
      <c r="F272" s="83">
        <f>СВОД!F273/SUM(СВОД!F273:F274)</f>
        <v>1</v>
      </c>
    </row>
    <row r="273" spans="2:6" x14ac:dyDescent="0.25">
      <c r="B273" s="53"/>
      <c r="C273" s="58"/>
      <c r="D273" s="73"/>
      <c r="E273" s="73" t="s">
        <v>1233</v>
      </c>
      <c r="F273" s="83">
        <f>СВОД!F274/SUM(СВОД!F273:F274)</f>
        <v>0</v>
      </c>
    </row>
    <row r="274" spans="2:6" ht="30" x14ac:dyDescent="0.25">
      <c r="B274" s="53"/>
      <c r="C274" s="58" t="s">
        <v>189</v>
      </c>
      <c r="D274" s="73"/>
      <c r="E274" s="73" t="s">
        <v>1232</v>
      </c>
      <c r="F274" s="83">
        <f>СВОД!F275/SUM(СВОД!F275:F276)</f>
        <v>0.13333333333333333</v>
      </c>
    </row>
    <row r="275" spans="2:6" x14ac:dyDescent="0.25">
      <c r="B275" s="53"/>
      <c r="C275" s="58"/>
      <c r="D275" s="73"/>
      <c r="E275" s="73" t="s">
        <v>1233</v>
      </c>
      <c r="F275" s="83">
        <f>СВОД!F276/SUM(СВОД!F275:F276)</f>
        <v>0.8666666666666667</v>
      </c>
    </row>
    <row r="276" spans="2:6" ht="28.5" x14ac:dyDescent="0.25">
      <c r="B276" s="53" t="s">
        <v>190</v>
      </c>
      <c r="C276" s="53" t="s">
        <v>191</v>
      </c>
      <c r="D276" s="73"/>
      <c r="E276" s="73" t="s">
        <v>1232</v>
      </c>
      <c r="F276" s="83">
        <f>СВОД!F277/SUM(СВОД!F277:F278)</f>
        <v>1</v>
      </c>
    </row>
    <row r="277" spans="2:6" x14ac:dyDescent="0.25">
      <c r="B277" s="53"/>
      <c r="C277" s="53"/>
      <c r="D277" s="73"/>
      <c r="E277" s="73" t="s">
        <v>1233</v>
      </c>
      <c r="F277" s="83">
        <f>СВОД!F278/SUM(СВОД!F277:F278)</f>
        <v>0</v>
      </c>
    </row>
    <row r="278" spans="2:6" ht="45" x14ac:dyDescent="0.25">
      <c r="B278" s="53"/>
      <c r="C278" s="58" t="s">
        <v>192</v>
      </c>
      <c r="D278" s="73"/>
      <c r="E278" s="73" t="s">
        <v>1232</v>
      </c>
      <c r="F278" s="83">
        <f>СВОД!F279/SUM(СВОД!F279:F280)</f>
        <v>1</v>
      </c>
    </row>
    <row r="279" spans="2:6" x14ac:dyDescent="0.25">
      <c r="B279" s="53"/>
      <c r="C279" s="58"/>
      <c r="D279" s="73"/>
      <c r="E279" s="73" t="s">
        <v>1233</v>
      </c>
      <c r="F279" s="83">
        <f>СВОД!F280/SUM(СВОД!F279:F280)</f>
        <v>0</v>
      </c>
    </row>
    <row r="280" spans="2:6" x14ac:dyDescent="0.25">
      <c r="B280" s="53"/>
      <c r="C280" s="28" t="s">
        <v>193</v>
      </c>
      <c r="D280" s="73"/>
      <c r="E280" s="73" t="s">
        <v>376</v>
      </c>
      <c r="F280" s="83">
        <f>СВОД!F281/SUM(СВОД!$F$281:$F$284)</f>
        <v>0.2</v>
      </c>
    </row>
    <row r="281" spans="2:6" x14ac:dyDescent="0.25">
      <c r="B281" s="53"/>
      <c r="C281" s="28"/>
      <c r="D281" s="73"/>
      <c r="E281" s="73" t="s">
        <v>378</v>
      </c>
      <c r="F281" s="83">
        <f>СВОД!F282/SUM(СВОД!$F$281:$F$284)</f>
        <v>0</v>
      </c>
    </row>
    <row r="282" spans="2:6" x14ac:dyDescent="0.25">
      <c r="B282" s="53"/>
      <c r="C282" s="28"/>
      <c r="D282" s="73"/>
      <c r="E282" s="73" t="s">
        <v>380</v>
      </c>
      <c r="F282" s="83">
        <f>СВОД!F283/SUM(СВОД!$F$281:$F$284)</f>
        <v>0</v>
      </c>
    </row>
    <row r="283" spans="2:6" x14ac:dyDescent="0.25">
      <c r="B283" s="53"/>
      <c r="C283" s="28"/>
      <c r="D283" s="73"/>
      <c r="E283" s="73" t="s">
        <v>382</v>
      </c>
      <c r="F283" s="83">
        <f>СВОД!F284/SUM(СВОД!$F$281:$F$284)</f>
        <v>0.8</v>
      </c>
    </row>
    <row r="284" spans="2:6" x14ac:dyDescent="0.25">
      <c r="B284" s="53" t="s">
        <v>194</v>
      </c>
      <c r="C284" s="28"/>
      <c r="D284" s="73"/>
      <c r="E284" s="23"/>
      <c r="F284" s="83"/>
    </row>
    <row r="285" spans="2:6" x14ac:dyDescent="0.25">
      <c r="B285" s="53"/>
      <c r="C285" s="28" t="s">
        <v>197</v>
      </c>
      <c r="D285" s="73"/>
      <c r="E285" s="73" t="s">
        <v>1232</v>
      </c>
      <c r="F285" s="83">
        <f>СВОД!F286/SUM(СВОД!F286:F287)</f>
        <v>1</v>
      </c>
    </row>
    <row r="286" spans="2:6" x14ac:dyDescent="0.25">
      <c r="B286" s="53"/>
      <c r="C286" s="28"/>
      <c r="D286" s="73"/>
      <c r="E286" s="73" t="s">
        <v>1233</v>
      </c>
      <c r="F286" s="83">
        <f>СВОД!F287/SUM(СВОД!F286:F287)</f>
        <v>0</v>
      </c>
    </row>
    <row r="287" spans="2:6" ht="45" x14ac:dyDescent="0.25">
      <c r="B287" s="53"/>
      <c r="C287" s="28" t="s">
        <v>198</v>
      </c>
      <c r="D287" s="73"/>
      <c r="E287" s="73" t="s">
        <v>1232</v>
      </c>
      <c r="F287" s="83">
        <f>СВОД!F288/SUM(СВОД!F288:F289)</f>
        <v>1</v>
      </c>
    </row>
    <row r="288" spans="2:6" x14ac:dyDescent="0.25">
      <c r="B288" s="53"/>
      <c r="C288" s="28"/>
      <c r="D288" s="73"/>
      <c r="E288" s="73" t="s">
        <v>1233</v>
      </c>
      <c r="F288" s="83">
        <f>СВОД!F289/SUM(СВОД!F288:F289)</f>
        <v>0</v>
      </c>
    </row>
    <row r="289" spans="2:6" hidden="1" x14ac:dyDescent="0.25">
      <c r="B289" s="53"/>
      <c r="C289" s="28" t="s">
        <v>199</v>
      </c>
      <c r="D289" s="73"/>
      <c r="E289" s="23" t="s">
        <v>200</v>
      </c>
      <c r="F289" s="83">
        <f>СВОД!F290</f>
        <v>192368</v>
      </c>
    </row>
    <row r="290" spans="2:6" hidden="1" x14ac:dyDescent="0.25">
      <c r="B290" s="53"/>
      <c r="C290" s="28" t="s">
        <v>201</v>
      </c>
      <c r="D290" s="73"/>
      <c r="E290" s="23" t="s">
        <v>200</v>
      </c>
      <c r="F290" s="83">
        <f>СВОД!F291</f>
        <v>50113</v>
      </c>
    </row>
    <row r="291" spans="2:6" ht="30" hidden="1" x14ac:dyDescent="0.25">
      <c r="B291" s="53"/>
      <c r="C291" s="28" t="s">
        <v>202</v>
      </c>
      <c r="D291" s="73"/>
      <c r="E291" s="23" t="s">
        <v>200</v>
      </c>
      <c r="F291" s="83">
        <f>СВОД!F292</f>
        <v>142390</v>
      </c>
    </row>
    <row r="292" spans="2:6" hidden="1" x14ac:dyDescent="0.25">
      <c r="B292" s="53"/>
      <c r="C292" s="28" t="s">
        <v>203</v>
      </c>
      <c r="D292" s="73"/>
      <c r="E292" s="23" t="s">
        <v>29</v>
      </c>
      <c r="F292" s="83">
        <f>СВОД!F293</f>
        <v>0</v>
      </c>
    </row>
    <row r="293" spans="2:6" ht="15.75" hidden="1" x14ac:dyDescent="0.25">
      <c r="B293" s="74" t="s">
        <v>204</v>
      </c>
      <c r="C293" s="74"/>
      <c r="D293" s="73"/>
      <c r="E293" s="74"/>
      <c r="F293" s="83">
        <f>СВОД!F294</f>
        <v>0</v>
      </c>
    </row>
    <row r="294" spans="2:6" hidden="1" x14ac:dyDescent="0.25">
      <c r="B294" s="53" t="s">
        <v>205</v>
      </c>
      <c r="C294" s="58" t="s">
        <v>206</v>
      </c>
      <c r="D294" s="73"/>
      <c r="E294" s="23" t="s">
        <v>26</v>
      </c>
      <c r="F294" s="83">
        <f>СВОД!F295</f>
        <v>584</v>
      </c>
    </row>
    <row r="295" spans="2:6" ht="30" hidden="1" x14ac:dyDescent="0.25">
      <c r="B295" s="53"/>
      <c r="C295" s="58" t="s">
        <v>207</v>
      </c>
      <c r="D295" s="73"/>
      <c r="E295" s="23" t="s">
        <v>26</v>
      </c>
      <c r="F295" s="83">
        <f>СВОД!F296</f>
        <v>17</v>
      </c>
    </row>
    <row r="296" spans="2:6" hidden="1" x14ac:dyDescent="0.25">
      <c r="B296" s="53"/>
      <c r="C296" s="58" t="s">
        <v>208</v>
      </c>
      <c r="D296" s="73"/>
      <c r="E296" s="23" t="s">
        <v>26</v>
      </c>
      <c r="F296" s="83">
        <f>СВОД!F297</f>
        <v>304</v>
      </c>
    </row>
    <row r="297" spans="2:6" hidden="1" x14ac:dyDescent="0.25">
      <c r="B297" s="53"/>
      <c r="C297" s="58" t="s">
        <v>209</v>
      </c>
      <c r="D297" s="73"/>
      <c r="E297" s="23" t="s">
        <v>210</v>
      </c>
      <c r="F297" s="83">
        <f>СВОД!F298</f>
        <v>259</v>
      </c>
    </row>
    <row r="298" spans="2:6" hidden="1" x14ac:dyDescent="0.25">
      <c r="B298" s="53"/>
      <c r="C298" s="58" t="s">
        <v>211</v>
      </c>
      <c r="D298" s="73"/>
      <c r="E298" s="23" t="s">
        <v>210</v>
      </c>
      <c r="F298" s="83">
        <f>СВОД!F299</f>
        <v>198</v>
      </c>
    </row>
    <row r="299" spans="2:6" hidden="1" x14ac:dyDescent="0.25">
      <c r="B299" s="53"/>
      <c r="C299" s="58" t="s">
        <v>212</v>
      </c>
      <c r="D299" s="73"/>
      <c r="E299" s="23" t="s">
        <v>210</v>
      </c>
      <c r="F299" s="83">
        <f>СВОД!F300</f>
        <v>13</v>
      </c>
    </row>
    <row r="300" spans="2:6" hidden="1" x14ac:dyDescent="0.25">
      <c r="B300" s="53"/>
      <c r="C300" s="58" t="s">
        <v>213</v>
      </c>
      <c r="D300" s="73"/>
      <c r="E300" s="23" t="s">
        <v>210</v>
      </c>
      <c r="F300" s="83">
        <f>СВОД!F301</f>
        <v>10</v>
      </c>
    </row>
    <row r="301" spans="2:6" hidden="1" x14ac:dyDescent="0.25">
      <c r="B301" s="53"/>
      <c r="C301" s="58" t="s">
        <v>214</v>
      </c>
      <c r="D301" s="73"/>
      <c r="E301" s="23" t="s">
        <v>210</v>
      </c>
      <c r="F301" s="83">
        <f>СВОД!F302</f>
        <v>9</v>
      </c>
    </row>
    <row r="302" spans="2:6" hidden="1" x14ac:dyDescent="0.25">
      <c r="B302" s="53"/>
      <c r="C302" s="58" t="s">
        <v>215</v>
      </c>
      <c r="D302" s="73"/>
      <c r="E302" s="23" t="s">
        <v>210</v>
      </c>
      <c r="F302" s="83">
        <f>СВОД!F303</f>
        <v>0</v>
      </c>
    </row>
    <row r="303" spans="2:6" ht="45" hidden="1" x14ac:dyDescent="0.25">
      <c r="B303" s="53"/>
      <c r="C303" s="58" t="s">
        <v>216</v>
      </c>
      <c r="D303" s="73"/>
      <c r="E303" s="23" t="s">
        <v>210</v>
      </c>
      <c r="F303" s="83">
        <f>СВОД!F304</f>
        <v>0</v>
      </c>
    </row>
    <row r="304" spans="2:6" hidden="1" x14ac:dyDescent="0.25">
      <c r="B304" s="53"/>
      <c r="C304" s="58" t="s">
        <v>217</v>
      </c>
      <c r="D304" s="73"/>
      <c r="E304" s="23" t="s">
        <v>210</v>
      </c>
      <c r="F304" s="83">
        <f>СВОД!F305</f>
        <v>18</v>
      </c>
    </row>
    <row r="305" spans="2:6" hidden="1" x14ac:dyDescent="0.25">
      <c r="B305" s="53"/>
      <c r="C305" s="58" t="s">
        <v>218</v>
      </c>
      <c r="D305" s="73"/>
      <c r="E305" s="23" t="s">
        <v>210</v>
      </c>
      <c r="F305" s="83">
        <f>СВОД!F306</f>
        <v>1</v>
      </c>
    </row>
    <row r="306" spans="2:6" hidden="1" x14ac:dyDescent="0.25">
      <c r="B306" s="53"/>
      <c r="C306" s="58" t="s">
        <v>219</v>
      </c>
      <c r="D306" s="73"/>
      <c r="E306" s="23" t="s">
        <v>210</v>
      </c>
      <c r="F306" s="83">
        <f>СВОД!F307</f>
        <v>13</v>
      </c>
    </row>
    <row r="307" spans="2:6" hidden="1" x14ac:dyDescent="0.25">
      <c r="B307" s="53"/>
      <c r="C307" s="58" t="s">
        <v>220</v>
      </c>
      <c r="D307" s="73"/>
      <c r="E307" s="23" t="s">
        <v>210</v>
      </c>
      <c r="F307" s="83">
        <f>СВОД!F308</f>
        <v>0</v>
      </c>
    </row>
    <row r="308" spans="2:6" ht="30" hidden="1" x14ac:dyDescent="0.25">
      <c r="B308" s="53"/>
      <c r="C308" s="58" t="s">
        <v>221</v>
      </c>
      <c r="D308" s="73"/>
      <c r="E308" s="23" t="s">
        <v>210</v>
      </c>
      <c r="F308" s="83">
        <f>СВОД!F309</f>
        <v>116</v>
      </c>
    </row>
    <row r="309" spans="2:6" ht="45" hidden="1" x14ac:dyDescent="0.25">
      <c r="B309" s="53"/>
      <c r="C309" s="58" t="s">
        <v>222</v>
      </c>
      <c r="D309" s="73"/>
      <c r="E309" s="23" t="s">
        <v>210</v>
      </c>
      <c r="F309" s="83">
        <f>СВОД!F310</f>
        <v>79</v>
      </c>
    </row>
    <row r="310" spans="2:6" ht="30" hidden="1" x14ac:dyDescent="0.25">
      <c r="B310" s="53" t="s">
        <v>223</v>
      </c>
      <c r="C310" s="58" t="s">
        <v>224</v>
      </c>
      <c r="D310" s="73"/>
      <c r="E310" s="23" t="s">
        <v>210</v>
      </c>
      <c r="F310" s="83">
        <f>СВОД!F311</f>
        <v>146</v>
      </c>
    </row>
    <row r="311" spans="2:6" hidden="1" x14ac:dyDescent="0.25">
      <c r="B311" s="53"/>
      <c r="C311" s="58" t="s">
        <v>225</v>
      </c>
      <c r="D311" s="73"/>
      <c r="E311" s="23" t="s">
        <v>210</v>
      </c>
      <c r="F311" s="83">
        <f>СВОД!F312</f>
        <v>146</v>
      </c>
    </row>
    <row r="312" spans="2:6" ht="30" hidden="1" x14ac:dyDescent="0.25">
      <c r="B312" s="53"/>
      <c r="C312" s="58" t="s">
        <v>226</v>
      </c>
      <c r="D312" s="73"/>
      <c r="E312" s="23" t="s">
        <v>210</v>
      </c>
      <c r="F312" s="83">
        <f>СВОД!F313</f>
        <v>105</v>
      </c>
    </row>
    <row r="313" spans="2:6" ht="30" hidden="1" x14ac:dyDescent="0.25">
      <c r="B313" s="53"/>
      <c r="C313" s="58" t="s">
        <v>227</v>
      </c>
      <c r="D313" s="73"/>
      <c r="E313" s="23" t="s">
        <v>26</v>
      </c>
      <c r="F313" s="83">
        <f>СВОД!F314</f>
        <v>3</v>
      </c>
    </row>
    <row r="314" spans="2:6" ht="29.25" hidden="1" x14ac:dyDescent="0.25">
      <c r="B314" s="53"/>
      <c r="C314" s="58" t="s">
        <v>228</v>
      </c>
      <c r="D314" s="73"/>
      <c r="E314" s="23" t="s">
        <v>210</v>
      </c>
      <c r="F314" s="83">
        <f>СВОД!F315</f>
        <v>162</v>
      </c>
    </row>
    <row r="315" spans="2:6" hidden="1" x14ac:dyDescent="0.25">
      <c r="B315" s="53"/>
      <c r="C315" s="58" t="s">
        <v>229</v>
      </c>
      <c r="D315" s="73"/>
      <c r="E315" s="23" t="s">
        <v>210</v>
      </c>
      <c r="F315" s="83">
        <f>СВОД!F316</f>
        <v>67</v>
      </c>
    </row>
    <row r="316" spans="2:6" hidden="1" x14ac:dyDescent="0.25">
      <c r="B316" s="53"/>
      <c r="C316" s="58" t="s">
        <v>230</v>
      </c>
      <c r="D316" s="73"/>
      <c r="E316" s="23" t="s">
        <v>210</v>
      </c>
      <c r="F316" s="83">
        <f>СВОД!F317</f>
        <v>97</v>
      </c>
    </row>
    <row r="317" spans="2:6" hidden="1" x14ac:dyDescent="0.25">
      <c r="B317" s="53"/>
      <c r="C317" s="58" t="s">
        <v>231</v>
      </c>
      <c r="D317" s="73"/>
      <c r="E317" s="23" t="s">
        <v>26</v>
      </c>
      <c r="F317" s="83">
        <f>СВОД!F318</f>
        <v>3</v>
      </c>
    </row>
    <row r="318" spans="2:6" ht="30" hidden="1" x14ac:dyDescent="0.25">
      <c r="B318" s="53" t="s">
        <v>232</v>
      </c>
      <c r="C318" s="58" t="s">
        <v>233</v>
      </c>
      <c r="D318" s="73"/>
      <c r="E318" s="23" t="s">
        <v>210</v>
      </c>
      <c r="F318" s="83">
        <f>СВОД!F319</f>
        <v>128</v>
      </c>
    </row>
    <row r="319" spans="2:6" ht="30" hidden="1" x14ac:dyDescent="0.25">
      <c r="B319" s="53"/>
      <c r="C319" s="58" t="s">
        <v>234</v>
      </c>
      <c r="D319" s="73"/>
      <c r="E319" s="23" t="s">
        <v>210</v>
      </c>
      <c r="F319" s="83">
        <f>СВОД!F320</f>
        <v>57</v>
      </c>
    </row>
    <row r="320" spans="2:6" ht="30" hidden="1" x14ac:dyDescent="0.25">
      <c r="B320" s="53"/>
      <c r="C320" s="28" t="s">
        <v>235</v>
      </c>
      <c r="D320" s="73"/>
      <c r="E320" s="23" t="s">
        <v>210</v>
      </c>
      <c r="F320" s="83">
        <f>СВОД!F321</f>
        <v>7</v>
      </c>
    </row>
    <row r="321" spans="2:6" ht="30" hidden="1" x14ac:dyDescent="0.25">
      <c r="B321" s="53"/>
      <c r="C321" s="28" t="s">
        <v>236</v>
      </c>
      <c r="D321" s="73"/>
      <c r="E321" s="23" t="s">
        <v>210</v>
      </c>
      <c r="F321" s="83">
        <f>СВОД!F322</f>
        <v>55</v>
      </c>
    </row>
    <row r="322" spans="2:6" ht="30" hidden="1" x14ac:dyDescent="0.25">
      <c r="B322" s="53" t="s">
        <v>237</v>
      </c>
      <c r="C322" s="28" t="s">
        <v>238</v>
      </c>
      <c r="D322" s="73"/>
      <c r="E322" s="23" t="s">
        <v>210</v>
      </c>
      <c r="F322" s="83">
        <f>СВОД!F323</f>
        <v>42</v>
      </c>
    </row>
    <row r="323" spans="2:6" ht="30" hidden="1" x14ac:dyDescent="0.25">
      <c r="B323" s="53"/>
      <c r="C323" s="28" t="s">
        <v>239</v>
      </c>
      <c r="D323" s="73"/>
      <c r="E323" s="23" t="s">
        <v>210</v>
      </c>
      <c r="F323" s="83">
        <f>СВОД!F324</f>
        <v>42</v>
      </c>
    </row>
    <row r="324" spans="2:6" ht="30" hidden="1" x14ac:dyDescent="0.25">
      <c r="B324" s="53"/>
      <c r="C324" s="28" t="s">
        <v>240</v>
      </c>
      <c r="D324" s="73"/>
      <c r="E324" s="23" t="s">
        <v>210</v>
      </c>
      <c r="F324" s="83">
        <f>СВОД!F325</f>
        <v>161</v>
      </c>
    </row>
    <row r="325" spans="2:6" hidden="1" x14ac:dyDescent="0.25">
      <c r="B325" s="53"/>
      <c r="C325" s="28" t="s">
        <v>241</v>
      </c>
      <c r="D325" s="73"/>
      <c r="E325" s="23" t="s">
        <v>26</v>
      </c>
      <c r="F325" s="83">
        <f>СВОД!F326</f>
        <v>193</v>
      </c>
    </row>
    <row r="326" spans="2:6" hidden="1" x14ac:dyDescent="0.25">
      <c r="B326" s="53"/>
      <c r="C326" s="28" t="s">
        <v>242</v>
      </c>
      <c r="D326" s="73"/>
      <c r="E326" s="23" t="s">
        <v>26</v>
      </c>
      <c r="F326" s="83">
        <f>СВОД!F327</f>
        <v>29</v>
      </c>
    </row>
    <row r="327" spans="2:6" ht="30" hidden="1" x14ac:dyDescent="0.25">
      <c r="B327" s="53"/>
      <c r="C327" s="28" t="s">
        <v>243</v>
      </c>
      <c r="D327" s="73"/>
      <c r="E327" s="23" t="s">
        <v>26</v>
      </c>
      <c r="F327" s="83">
        <f>СВОД!F328</f>
        <v>17</v>
      </c>
    </row>
    <row r="328" spans="2:6" ht="28.5" hidden="1" x14ac:dyDescent="0.25">
      <c r="B328" s="49" t="s">
        <v>244</v>
      </c>
      <c r="C328" s="60" t="s">
        <v>245</v>
      </c>
      <c r="D328" s="73"/>
      <c r="E328" s="23" t="s">
        <v>210</v>
      </c>
      <c r="F328" s="83">
        <f>СВОД!F329</f>
        <v>23</v>
      </c>
    </row>
    <row r="329" spans="2:6" ht="30" hidden="1" x14ac:dyDescent="0.25">
      <c r="B329" s="49"/>
      <c r="C329" s="60" t="s">
        <v>246</v>
      </c>
      <c r="D329" s="73"/>
      <c r="E329" s="23" t="s">
        <v>210</v>
      </c>
      <c r="F329" s="83">
        <f>СВОД!F330</f>
        <v>148</v>
      </c>
    </row>
    <row r="330" spans="2:6" hidden="1" x14ac:dyDescent="0.25">
      <c r="B330" s="49"/>
      <c r="C330" s="60" t="s">
        <v>247</v>
      </c>
      <c r="D330" s="73"/>
      <c r="E330" s="23" t="s">
        <v>210</v>
      </c>
      <c r="F330" s="83">
        <f>СВОД!F331</f>
        <v>77</v>
      </c>
    </row>
    <row r="331" spans="2:6" hidden="1" x14ac:dyDescent="0.25">
      <c r="B331" s="49"/>
      <c r="C331" s="60" t="s">
        <v>248</v>
      </c>
      <c r="D331" s="73"/>
      <c r="E331" s="23" t="s">
        <v>22</v>
      </c>
      <c r="F331" s="83">
        <f>СВОД!F332</f>
        <v>52</v>
      </c>
    </row>
    <row r="332" spans="2:6" hidden="1" x14ac:dyDescent="0.25">
      <c r="B332" s="49"/>
      <c r="C332" s="60" t="s">
        <v>249</v>
      </c>
      <c r="D332" s="73"/>
      <c r="E332" s="23" t="s">
        <v>210</v>
      </c>
      <c r="F332" s="83">
        <f>СВОД!F333</f>
        <v>22</v>
      </c>
    </row>
    <row r="333" spans="2:6" ht="44.25" hidden="1" x14ac:dyDescent="0.25">
      <c r="B333" s="52" t="s">
        <v>250</v>
      </c>
      <c r="C333" s="52"/>
      <c r="D333" s="73"/>
      <c r="E333" s="23" t="s">
        <v>210</v>
      </c>
      <c r="F333" s="83">
        <f>СВОД!F334</f>
        <v>144</v>
      </c>
    </row>
    <row r="334" spans="2:6" ht="60" hidden="1" x14ac:dyDescent="0.25">
      <c r="B334" s="52" t="s">
        <v>251</v>
      </c>
      <c r="C334" s="52"/>
      <c r="D334" s="73"/>
      <c r="E334" s="23" t="s">
        <v>210</v>
      </c>
      <c r="F334" s="83">
        <f>СВОД!F335</f>
        <v>231</v>
      </c>
    </row>
    <row r="335" spans="2:6" ht="45" hidden="1" x14ac:dyDescent="0.25">
      <c r="B335" s="52" t="s">
        <v>252</v>
      </c>
      <c r="C335" s="52"/>
      <c r="D335" s="73"/>
      <c r="E335" s="23" t="s">
        <v>210</v>
      </c>
      <c r="F335" s="83">
        <f>СВОД!F336</f>
        <v>226</v>
      </c>
    </row>
    <row r="336" spans="2:6" ht="45" hidden="1" x14ac:dyDescent="0.25">
      <c r="B336" s="52" t="s">
        <v>253</v>
      </c>
      <c r="C336" s="52"/>
      <c r="D336" s="73"/>
      <c r="E336" s="23" t="s">
        <v>210</v>
      </c>
      <c r="F336" s="83">
        <f>СВОД!F337</f>
        <v>40</v>
      </c>
    </row>
    <row r="337" spans="2:6" ht="15.75" hidden="1" x14ac:dyDescent="0.25">
      <c r="B337" s="75" t="s">
        <v>254</v>
      </c>
      <c r="C337" s="75"/>
      <c r="D337" s="73"/>
      <c r="E337" s="75"/>
      <c r="F337" s="83">
        <f>СВОД!F338</f>
        <v>0</v>
      </c>
    </row>
    <row r="338" spans="2:6" ht="30" hidden="1" x14ac:dyDescent="0.25">
      <c r="B338" s="49" t="s">
        <v>255</v>
      </c>
      <c r="C338" s="52" t="s">
        <v>256</v>
      </c>
      <c r="D338" s="73"/>
      <c r="E338" s="23" t="s">
        <v>29</v>
      </c>
      <c r="F338" s="83">
        <f>СВОД!F339</f>
        <v>84</v>
      </c>
    </row>
    <row r="339" spans="2:6" hidden="1" x14ac:dyDescent="0.25">
      <c r="B339" s="49"/>
      <c r="C339" s="52" t="s">
        <v>257</v>
      </c>
      <c r="D339" s="73"/>
      <c r="E339" s="23" t="s">
        <v>26</v>
      </c>
      <c r="F339" s="83">
        <f>СВОД!F340</f>
        <v>2180</v>
      </c>
    </row>
    <row r="340" spans="2:6" ht="30" hidden="1" x14ac:dyDescent="0.25">
      <c r="B340" s="49"/>
      <c r="C340" s="52" t="s">
        <v>258</v>
      </c>
      <c r="D340" s="73"/>
      <c r="E340" s="23" t="s">
        <v>29</v>
      </c>
      <c r="F340" s="83">
        <f>СВОД!F341</f>
        <v>7</v>
      </c>
    </row>
    <row r="341" spans="2:6" hidden="1" x14ac:dyDescent="0.25">
      <c r="B341" s="49"/>
      <c r="C341" s="52" t="s">
        <v>259</v>
      </c>
      <c r="D341" s="73"/>
      <c r="E341" s="23" t="s">
        <v>26</v>
      </c>
      <c r="F341" s="83">
        <f>СВОД!F342</f>
        <v>129</v>
      </c>
    </row>
    <row r="342" spans="2:6" ht="30" hidden="1" x14ac:dyDescent="0.25">
      <c r="B342" s="49"/>
      <c r="C342" s="52" t="s">
        <v>260</v>
      </c>
      <c r="D342" s="73"/>
      <c r="E342" s="23" t="s">
        <v>29</v>
      </c>
      <c r="F342" s="83">
        <f>СВОД!F343</f>
        <v>26</v>
      </c>
    </row>
    <row r="343" spans="2:6" hidden="1" x14ac:dyDescent="0.25">
      <c r="B343" s="49"/>
      <c r="C343" s="52" t="s">
        <v>261</v>
      </c>
      <c r="D343" s="73"/>
      <c r="E343" s="23" t="s">
        <v>26</v>
      </c>
      <c r="F343" s="83">
        <f>СВОД!F344</f>
        <v>345</v>
      </c>
    </row>
    <row r="344" spans="2:6" ht="30" hidden="1" x14ac:dyDescent="0.25">
      <c r="B344" s="49"/>
      <c r="C344" s="52" t="s">
        <v>262</v>
      </c>
      <c r="D344" s="73"/>
      <c r="E344" s="23" t="s">
        <v>29</v>
      </c>
      <c r="F344" s="83">
        <f>СВОД!F345</f>
        <v>0</v>
      </c>
    </row>
    <row r="345" spans="2:6" hidden="1" x14ac:dyDescent="0.25">
      <c r="B345" s="49"/>
      <c r="C345" s="52" t="s">
        <v>263</v>
      </c>
      <c r="D345" s="73"/>
      <c r="E345" s="23" t="s">
        <v>26</v>
      </c>
      <c r="F345" s="83">
        <f>СВОД!F346</f>
        <v>0</v>
      </c>
    </row>
    <row r="346" spans="2:6" ht="32.25" hidden="1" customHeight="1" x14ac:dyDescent="0.25">
      <c r="B346" s="49"/>
      <c r="C346" s="52" t="s">
        <v>264</v>
      </c>
      <c r="D346" s="73"/>
      <c r="E346" s="23" t="s">
        <v>29</v>
      </c>
      <c r="F346" s="83">
        <f>СВОД!F347</f>
        <v>0</v>
      </c>
    </row>
    <row r="347" spans="2:6" hidden="1" x14ac:dyDescent="0.25">
      <c r="B347" s="49"/>
      <c r="C347" s="52" t="s">
        <v>265</v>
      </c>
      <c r="D347" s="73"/>
      <c r="E347" s="23" t="s">
        <v>26</v>
      </c>
      <c r="F347" s="83">
        <f>СВОД!F348</f>
        <v>0</v>
      </c>
    </row>
    <row r="348" spans="2:6" ht="30" x14ac:dyDescent="0.25">
      <c r="B348" s="49" t="s">
        <v>266</v>
      </c>
      <c r="C348" s="37" t="s">
        <v>267</v>
      </c>
      <c r="D348" s="73"/>
      <c r="E348" s="73" t="s">
        <v>1232</v>
      </c>
      <c r="F348" s="83">
        <f>СВОД!F349/SUM(СВОД!F349:F350)</f>
        <v>1</v>
      </c>
    </row>
    <row r="349" spans="2:6" x14ac:dyDescent="0.25">
      <c r="B349" s="49"/>
      <c r="C349" s="37"/>
      <c r="D349" s="73"/>
      <c r="E349" s="73" t="s">
        <v>1233</v>
      </c>
      <c r="F349" s="83">
        <f>СВОД!F350/SUM(СВОД!F349:F350)</f>
        <v>0</v>
      </c>
    </row>
    <row r="350" spans="2:6" ht="30" x14ac:dyDescent="0.25">
      <c r="B350" s="49"/>
      <c r="C350" s="37" t="s">
        <v>268</v>
      </c>
      <c r="D350" s="73"/>
      <c r="E350" s="73" t="s">
        <v>356</v>
      </c>
      <c r="F350" s="83">
        <f>СВОД!F351/SUM(СВОД!$F$351:$F$354)</f>
        <v>0</v>
      </c>
    </row>
    <row r="351" spans="2:6" x14ac:dyDescent="0.25">
      <c r="B351" s="49"/>
      <c r="C351" s="37"/>
      <c r="D351" s="73"/>
      <c r="E351" s="73" t="s">
        <v>359</v>
      </c>
      <c r="F351" s="83">
        <f>СВОД!F352/SUM(СВОД!$F$351:$F$354)</f>
        <v>0.26666666666666666</v>
      </c>
    </row>
    <row r="352" spans="2:6" x14ac:dyDescent="0.25">
      <c r="B352" s="49"/>
      <c r="C352" s="37"/>
      <c r="D352" s="73"/>
      <c r="E352" s="73" t="s">
        <v>361</v>
      </c>
      <c r="F352" s="83">
        <f>СВОД!F353/SUM(СВОД!$F$351:$F$354)</f>
        <v>0.73333333333333328</v>
      </c>
    </row>
    <row r="353" spans="2:6" x14ac:dyDescent="0.25">
      <c r="B353" s="49"/>
      <c r="C353" s="37"/>
      <c r="D353" s="73"/>
      <c r="E353" s="73" t="s">
        <v>363</v>
      </c>
      <c r="F353" s="83">
        <f>СВОД!F354/SUM(СВОД!$F$351:$F$354)</f>
        <v>0</v>
      </c>
    </row>
    <row r="354" spans="2:6" ht="45" x14ac:dyDescent="0.25">
      <c r="B354" s="49"/>
      <c r="C354" s="37" t="s">
        <v>270</v>
      </c>
      <c r="D354" s="73"/>
      <c r="E354" s="73" t="s">
        <v>1232</v>
      </c>
      <c r="F354" s="83">
        <f>СВОД!F355/SUM(СВОД!F355:F356)</f>
        <v>0.93333333333333335</v>
      </c>
    </row>
    <row r="355" spans="2:6" x14ac:dyDescent="0.25">
      <c r="B355" s="49"/>
      <c r="C355" s="37"/>
      <c r="D355" s="73"/>
      <c r="E355" s="73" t="s">
        <v>1233</v>
      </c>
      <c r="F355" s="83">
        <f>СВОД!F356/SUM(СВОД!F355:F356)</f>
        <v>6.6666666666666666E-2</v>
      </c>
    </row>
    <row r="356" spans="2:6" x14ac:dyDescent="0.25">
      <c r="B356" s="49"/>
      <c r="C356" s="40" t="s">
        <v>272</v>
      </c>
      <c r="D356" s="73"/>
      <c r="E356" s="73" t="s">
        <v>1232</v>
      </c>
      <c r="F356" s="83">
        <f>СВОД!F358/SUM(СВОД!F358:F359)</f>
        <v>1</v>
      </c>
    </row>
    <row r="357" spans="2:6" x14ac:dyDescent="0.25">
      <c r="B357" s="49"/>
      <c r="C357" s="40"/>
      <c r="D357" s="73"/>
      <c r="E357" s="73" t="s">
        <v>1233</v>
      </c>
      <c r="F357" s="83">
        <f>СВОД!F359/SUM(СВОД!F358:F359)</f>
        <v>0</v>
      </c>
    </row>
    <row r="358" spans="2:6" x14ac:dyDescent="0.25">
      <c r="B358" s="49"/>
      <c r="C358" s="40" t="s">
        <v>273</v>
      </c>
      <c r="D358" s="73"/>
      <c r="E358" s="73" t="s">
        <v>1232</v>
      </c>
      <c r="F358" s="83">
        <f>СВОД!F361/SUM(СВОД!F361:F362)</f>
        <v>1</v>
      </c>
    </row>
    <row r="359" spans="2:6" x14ac:dyDescent="0.25">
      <c r="B359" s="49"/>
      <c r="C359" s="40"/>
      <c r="D359" s="73"/>
      <c r="E359" s="73" t="s">
        <v>1233</v>
      </c>
      <c r="F359" s="83">
        <f>СВОД!F362/SUM(СВОД!F361:F362)</f>
        <v>0</v>
      </c>
    </row>
    <row r="360" spans="2:6" x14ac:dyDescent="0.25">
      <c r="B360" s="49"/>
      <c r="C360" s="40" t="s">
        <v>274</v>
      </c>
      <c r="D360" s="73"/>
      <c r="E360" s="73" t="s">
        <v>1232</v>
      </c>
      <c r="F360" s="83" t="e">
        <f>СВОД!F364/SUM(СВОД!F364:F365)</f>
        <v>#DIV/0!</v>
      </c>
    </row>
    <row r="361" spans="2:6" x14ac:dyDescent="0.25">
      <c r="B361" s="49"/>
      <c r="C361" s="40"/>
      <c r="D361" s="73"/>
      <c r="E361" s="73" t="s">
        <v>1233</v>
      </c>
      <c r="F361" s="83" t="e">
        <f>СВОД!F365/SUM(СВОД!F364:F365)</f>
        <v>#DIV/0!</v>
      </c>
    </row>
    <row r="362" spans="2:6" hidden="1" x14ac:dyDescent="0.25">
      <c r="B362" s="49"/>
      <c r="C362" s="39" t="s">
        <v>271</v>
      </c>
      <c r="D362" s="73"/>
      <c r="E362" s="23" t="s">
        <v>26</v>
      </c>
      <c r="F362" s="83">
        <f>СВОД!F366</f>
        <v>2523</v>
      </c>
    </row>
    <row r="363" spans="2:6" hidden="1" x14ac:dyDescent="0.25">
      <c r="B363" s="49" t="s">
        <v>275</v>
      </c>
      <c r="C363" s="52" t="s">
        <v>276</v>
      </c>
      <c r="D363" s="73"/>
      <c r="E363" s="23" t="s">
        <v>277</v>
      </c>
      <c r="F363" s="83">
        <f>СВОД!F367</f>
        <v>112</v>
      </c>
    </row>
    <row r="364" spans="2:6" hidden="1" x14ac:dyDescent="0.25">
      <c r="B364" s="49"/>
      <c r="C364" s="52" t="s">
        <v>278</v>
      </c>
      <c r="D364" s="73"/>
      <c r="E364" s="23" t="s">
        <v>210</v>
      </c>
      <c r="F364" s="83">
        <f>СВОД!F368</f>
        <v>2601</v>
      </c>
    </row>
    <row r="365" spans="2:6" hidden="1" x14ac:dyDescent="0.25">
      <c r="B365" s="49"/>
      <c r="C365" s="52" t="s">
        <v>279</v>
      </c>
      <c r="D365" s="73"/>
      <c r="E365" s="23" t="s">
        <v>277</v>
      </c>
      <c r="F365" s="83">
        <f>СВОД!F369</f>
        <v>4</v>
      </c>
    </row>
    <row r="366" spans="2:6" hidden="1" x14ac:dyDescent="0.25">
      <c r="B366" s="49"/>
      <c r="C366" s="52" t="s">
        <v>278</v>
      </c>
      <c r="D366" s="73"/>
      <c r="E366" s="23" t="s">
        <v>210</v>
      </c>
      <c r="F366" s="83">
        <f>СВОД!F370</f>
        <v>63</v>
      </c>
    </row>
    <row r="367" spans="2:6" hidden="1" x14ac:dyDescent="0.25">
      <c r="B367" s="49"/>
      <c r="C367" s="52" t="s">
        <v>280</v>
      </c>
      <c r="D367" s="73"/>
      <c r="E367" s="23" t="s">
        <v>277</v>
      </c>
      <c r="F367" s="83">
        <f>СВОД!F371</f>
        <v>0</v>
      </c>
    </row>
    <row r="368" spans="2:6" hidden="1" x14ac:dyDescent="0.25">
      <c r="B368" s="49"/>
      <c r="C368" s="52" t="s">
        <v>278</v>
      </c>
      <c r="D368" s="73"/>
      <c r="E368" s="23" t="s">
        <v>210</v>
      </c>
      <c r="F368" s="83">
        <f>СВОД!F372</f>
        <v>0</v>
      </c>
    </row>
    <row r="369" spans="2:6" hidden="1" x14ac:dyDescent="0.25">
      <c r="B369" s="49"/>
      <c r="C369" s="52" t="s">
        <v>281</v>
      </c>
      <c r="D369" s="73"/>
      <c r="E369" s="23" t="s">
        <v>277</v>
      </c>
      <c r="F369" s="83">
        <f>СВОД!F373</f>
        <v>0</v>
      </c>
    </row>
    <row r="370" spans="2:6" hidden="1" x14ac:dyDescent="0.25">
      <c r="B370" s="49"/>
      <c r="C370" s="55" t="s">
        <v>278</v>
      </c>
      <c r="D370" s="73"/>
      <c r="E370" s="23" t="s">
        <v>210</v>
      </c>
      <c r="F370" s="83">
        <f>СВОД!F374</f>
        <v>0</v>
      </c>
    </row>
    <row r="371" spans="2:6" ht="25.5" customHeight="1" x14ac:dyDescent="0.25">
      <c r="B371" s="18" t="s">
        <v>282</v>
      </c>
      <c r="C371" s="18"/>
      <c r="D371" s="73"/>
      <c r="E371" s="18"/>
      <c r="F371" s="83"/>
    </row>
    <row r="372" spans="2:6" x14ac:dyDescent="0.25">
      <c r="B372" s="49" t="s">
        <v>283</v>
      </c>
      <c r="C372" s="55" t="s">
        <v>1202</v>
      </c>
      <c r="D372" s="73"/>
      <c r="E372" s="4"/>
      <c r="F372" s="83"/>
    </row>
    <row r="373" spans="2:6" hidden="1" x14ac:dyDescent="0.25">
      <c r="B373" s="49"/>
      <c r="C373" s="42" t="s">
        <v>285</v>
      </c>
      <c r="D373" s="73"/>
      <c r="E373" s="4" t="s">
        <v>26</v>
      </c>
      <c r="F373" s="83">
        <f>СВОД!F377/СВОД!$F$377</f>
        <v>1</v>
      </c>
    </row>
    <row r="374" spans="2:6" x14ac:dyDescent="0.25">
      <c r="B374" s="49"/>
      <c r="C374" s="42" t="s">
        <v>52</v>
      </c>
      <c r="D374" s="73"/>
      <c r="E374" s="4" t="s">
        <v>1209</v>
      </c>
      <c r="F374" s="83">
        <f>СВОД!F378/СВОД!$F$377</f>
        <v>0</v>
      </c>
    </row>
    <row r="375" spans="2:6" x14ac:dyDescent="0.25">
      <c r="B375" s="49"/>
      <c r="C375" s="42" t="s">
        <v>286</v>
      </c>
      <c r="D375" s="73"/>
      <c r="E375" s="4" t="s">
        <v>1209</v>
      </c>
      <c r="F375" s="83">
        <f>СВОД!F379/СВОД!$F$377</f>
        <v>2.9282576866764276E-3</v>
      </c>
    </row>
    <row r="376" spans="2:6" x14ac:dyDescent="0.25">
      <c r="B376" s="49"/>
      <c r="C376" s="55" t="s">
        <v>1204</v>
      </c>
      <c r="D376" s="73"/>
      <c r="E376" s="4"/>
      <c r="F376" s="83"/>
    </row>
    <row r="377" spans="2:6" hidden="1" x14ac:dyDescent="0.25">
      <c r="B377" s="49"/>
      <c r="C377" s="42" t="s">
        <v>285</v>
      </c>
      <c r="D377" s="73"/>
      <c r="E377" s="4" t="s">
        <v>26</v>
      </c>
      <c r="F377" s="83">
        <f>СВОД!F381/СВОД!$F$381</f>
        <v>1</v>
      </c>
    </row>
    <row r="378" spans="2:6" x14ac:dyDescent="0.25">
      <c r="B378" s="49"/>
      <c r="C378" s="42" t="s">
        <v>52</v>
      </c>
      <c r="D378" s="73"/>
      <c r="E378" s="4" t="s">
        <v>1209</v>
      </c>
      <c r="F378" s="83">
        <f>СВОД!F382/СВОД!$F$381</f>
        <v>2.113821138211382E-2</v>
      </c>
    </row>
    <row r="379" spans="2:6" x14ac:dyDescent="0.25">
      <c r="B379" s="49"/>
      <c r="C379" s="42" t="s">
        <v>286</v>
      </c>
      <c r="D379" s="73"/>
      <c r="E379" s="4" t="s">
        <v>1209</v>
      </c>
      <c r="F379" s="83">
        <f>СВОД!F383/СВОД!$F$381</f>
        <v>4.8780487804878049E-3</v>
      </c>
    </row>
    <row r="380" spans="2:6" x14ac:dyDescent="0.25">
      <c r="B380" s="49"/>
      <c r="C380" s="55" t="s">
        <v>1203</v>
      </c>
      <c r="D380" s="73"/>
      <c r="E380" s="4"/>
      <c r="F380" s="83"/>
    </row>
    <row r="381" spans="2:6" hidden="1" x14ac:dyDescent="0.25">
      <c r="B381" s="49"/>
      <c r="C381" s="42" t="s">
        <v>285</v>
      </c>
      <c r="D381" s="73"/>
      <c r="E381" s="4" t="s">
        <v>26</v>
      </c>
      <c r="F381" s="83">
        <f>СВОД!F385/СВОД!$F$385</f>
        <v>1</v>
      </c>
    </row>
    <row r="382" spans="2:6" x14ac:dyDescent="0.25">
      <c r="B382" s="49"/>
      <c r="C382" s="42" t="s">
        <v>52</v>
      </c>
      <c r="D382" s="73"/>
      <c r="E382" s="4" t="s">
        <v>1209</v>
      </c>
      <c r="F382" s="83">
        <f>СВОД!F386/СВОД!$F$385</f>
        <v>0.26470588235294118</v>
      </c>
    </row>
    <row r="383" spans="2:6" x14ac:dyDescent="0.25">
      <c r="B383" s="49"/>
      <c r="C383" s="42" t="s">
        <v>286</v>
      </c>
      <c r="D383" s="73"/>
      <c r="E383" s="4" t="s">
        <v>1209</v>
      </c>
      <c r="F383" s="83">
        <f>СВОД!F387/СВОД!$F$385</f>
        <v>6.920415224913495E-3</v>
      </c>
    </row>
    <row r="384" spans="2:6" x14ac:dyDescent="0.25">
      <c r="B384" s="49"/>
      <c r="C384" s="55" t="s">
        <v>1205</v>
      </c>
      <c r="D384" s="73"/>
      <c r="E384" s="4"/>
      <c r="F384" s="83"/>
    </row>
    <row r="385" spans="2:6" hidden="1" x14ac:dyDescent="0.25">
      <c r="B385" s="49"/>
      <c r="C385" s="42" t="s">
        <v>285</v>
      </c>
      <c r="D385" s="73"/>
      <c r="E385" s="4" t="s">
        <v>26</v>
      </c>
      <c r="F385" s="83">
        <f>СВОД!F389/СВОД!$F$389</f>
        <v>1</v>
      </c>
    </row>
    <row r="386" spans="2:6" x14ac:dyDescent="0.25">
      <c r="B386" s="49"/>
      <c r="C386" s="42" t="s">
        <v>52</v>
      </c>
      <c r="D386" s="73"/>
      <c r="E386" s="4" t="s">
        <v>1209</v>
      </c>
      <c r="F386" s="83">
        <f>СВОД!F390/СВОД!$F$389</f>
        <v>0.25328947368421051</v>
      </c>
    </row>
    <row r="387" spans="2:6" x14ac:dyDescent="0.25">
      <c r="B387" s="49"/>
      <c r="C387" s="42" t="s">
        <v>286</v>
      </c>
      <c r="D387" s="73"/>
      <c r="E387" s="4" t="s">
        <v>1209</v>
      </c>
      <c r="F387" s="83">
        <f>СВОД!F391/СВОД!$F$389</f>
        <v>1.3157894736842105E-2</v>
      </c>
    </row>
    <row r="388" spans="2:6" x14ac:dyDescent="0.25">
      <c r="B388" s="76"/>
      <c r="C388" s="61" t="s">
        <v>1206</v>
      </c>
      <c r="D388" s="73"/>
      <c r="E388" s="4"/>
      <c r="F388" s="83"/>
    </row>
    <row r="389" spans="2:6" hidden="1" x14ac:dyDescent="0.25">
      <c r="B389" s="76"/>
      <c r="C389" s="42" t="s">
        <v>285</v>
      </c>
      <c r="D389" s="73"/>
      <c r="E389" s="4" t="s">
        <v>26</v>
      </c>
      <c r="F389" s="83">
        <f>СВОД!F393/СВОД!$F$393</f>
        <v>1</v>
      </c>
    </row>
    <row r="390" spans="2:6" x14ac:dyDescent="0.25">
      <c r="B390" s="76"/>
      <c r="C390" s="42" t="s">
        <v>52</v>
      </c>
      <c r="D390" s="73"/>
      <c r="E390" s="4" t="s">
        <v>1209</v>
      </c>
      <c r="F390" s="83">
        <f>СВОД!F394/СВОД!$F$393</f>
        <v>0.4838709677419355</v>
      </c>
    </row>
    <row r="391" spans="2:6" x14ac:dyDescent="0.25">
      <c r="B391" s="76"/>
      <c r="C391" s="42" t="s">
        <v>286</v>
      </c>
      <c r="D391" s="73"/>
      <c r="E391" s="4" t="s">
        <v>1209</v>
      </c>
      <c r="F391" s="83">
        <f>СВОД!F395/СВОД!$F$393</f>
        <v>9.6774193548387094E-2</v>
      </c>
    </row>
    <row r="392" spans="2:6" hidden="1" x14ac:dyDescent="0.25">
      <c r="B392" s="49" t="s">
        <v>290</v>
      </c>
      <c r="C392" s="42" t="s">
        <v>1199</v>
      </c>
      <c r="D392" s="73"/>
      <c r="E392" s="4" t="s">
        <v>29</v>
      </c>
      <c r="F392" s="83">
        <f>СВОД!F396</f>
        <v>103</v>
      </c>
    </row>
    <row r="393" spans="2:6" hidden="1" x14ac:dyDescent="0.25">
      <c r="B393" s="77"/>
      <c r="C393" s="42" t="s">
        <v>291</v>
      </c>
      <c r="D393" s="73"/>
      <c r="E393" s="4" t="s">
        <v>32</v>
      </c>
      <c r="F393" s="83">
        <f>СВОД!F397</f>
        <v>1804.5</v>
      </c>
    </row>
    <row r="394" spans="2:6" hidden="1" x14ac:dyDescent="0.25">
      <c r="B394" s="77"/>
      <c r="C394" s="42" t="s">
        <v>292</v>
      </c>
      <c r="D394" s="73"/>
      <c r="E394" s="4" t="s">
        <v>29</v>
      </c>
      <c r="F394" s="83">
        <f>СВОД!F398</f>
        <v>2842</v>
      </c>
    </row>
    <row r="395" spans="2:6" hidden="1" x14ac:dyDescent="0.25">
      <c r="B395" s="77"/>
      <c r="C395" s="42" t="s">
        <v>293</v>
      </c>
      <c r="D395" s="73"/>
      <c r="E395" s="4" t="s">
        <v>29</v>
      </c>
      <c r="F395" s="83">
        <f>СВОД!F399</f>
        <v>117</v>
      </c>
    </row>
    <row r="396" spans="2:6" hidden="1" x14ac:dyDescent="0.25">
      <c r="B396" s="77"/>
      <c r="C396" s="42" t="s">
        <v>294</v>
      </c>
      <c r="D396" s="73"/>
      <c r="E396" s="23" t="s">
        <v>295</v>
      </c>
      <c r="F396" s="83">
        <f>СВОД!F400</f>
        <v>5877.91</v>
      </c>
    </row>
    <row r="397" spans="2:6" hidden="1" x14ac:dyDescent="0.25">
      <c r="B397" s="77"/>
      <c r="C397" s="42" t="s">
        <v>296</v>
      </c>
      <c r="D397" s="73"/>
      <c r="E397" s="23" t="s">
        <v>29</v>
      </c>
      <c r="F397" s="83">
        <f>СВОД!F401</f>
        <v>110</v>
      </c>
    </row>
    <row r="398" spans="2:6" hidden="1" x14ac:dyDescent="0.25">
      <c r="B398" s="77"/>
      <c r="C398" s="42" t="s">
        <v>297</v>
      </c>
      <c r="D398" s="73"/>
      <c r="E398" s="23" t="s">
        <v>29</v>
      </c>
      <c r="F398" s="83">
        <f>СВОД!F402</f>
        <v>2752</v>
      </c>
    </row>
    <row r="399" spans="2:6" hidden="1" x14ac:dyDescent="0.25">
      <c r="B399" s="77"/>
      <c r="C399" s="42" t="s">
        <v>298</v>
      </c>
      <c r="D399" s="73"/>
      <c r="E399" s="23" t="s">
        <v>295</v>
      </c>
      <c r="F399" s="83">
        <f>СВОД!F403</f>
        <v>4694.3599999999997</v>
      </c>
    </row>
    <row r="400" spans="2:6" hidden="1" x14ac:dyDescent="0.25">
      <c r="B400" s="77"/>
      <c r="C400" s="42" t="s">
        <v>299</v>
      </c>
      <c r="D400" s="73"/>
      <c r="E400" s="23" t="s">
        <v>29</v>
      </c>
      <c r="F400" s="83">
        <f>СВОД!F404</f>
        <v>110</v>
      </c>
    </row>
    <row r="401" spans="2:6" ht="30" hidden="1" x14ac:dyDescent="0.25">
      <c r="B401" s="77"/>
      <c r="C401" s="43" t="s">
        <v>300</v>
      </c>
      <c r="D401" s="73"/>
      <c r="E401" s="23" t="s">
        <v>29</v>
      </c>
      <c r="F401" s="83">
        <f>СВОД!F405</f>
        <v>4</v>
      </c>
    </row>
    <row r="402" spans="2:6" ht="28.5" x14ac:dyDescent="0.25">
      <c r="B402" s="49" t="s">
        <v>301</v>
      </c>
      <c r="C402" s="42" t="s">
        <v>302</v>
      </c>
      <c r="D402" s="73"/>
      <c r="E402" s="73">
        <v>1</v>
      </c>
      <c r="F402" s="83">
        <f>СВОД!F406/SUM(СВОД!$F$406:$F$415)</f>
        <v>0</v>
      </c>
    </row>
    <row r="403" spans="2:6" x14ac:dyDescent="0.25">
      <c r="B403" s="49"/>
      <c r="C403" s="42"/>
      <c r="D403" s="73"/>
      <c r="E403" s="73">
        <v>2</v>
      </c>
      <c r="F403" s="83">
        <f>СВОД!F407/SUM(СВОД!$F$406:$F$415)</f>
        <v>0</v>
      </c>
    </row>
    <row r="404" spans="2:6" x14ac:dyDescent="0.25">
      <c r="B404" s="49"/>
      <c r="C404" s="42"/>
      <c r="D404" s="73"/>
      <c r="E404" s="73">
        <v>3</v>
      </c>
      <c r="F404" s="83">
        <f>СВОД!F408/SUM(СВОД!$F$406:$F$415)</f>
        <v>0</v>
      </c>
    </row>
    <row r="405" spans="2:6" x14ac:dyDescent="0.25">
      <c r="B405" s="49"/>
      <c r="C405" s="42"/>
      <c r="D405" s="73"/>
      <c r="E405" s="73">
        <v>4</v>
      </c>
      <c r="F405" s="83">
        <f>СВОД!F409/SUM(СВОД!$F$406:$F$415)</f>
        <v>0</v>
      </c>
    </row>
    <row r="406" spans="2:6" x14ac:dyDescent="0.25">
      <c r="B406" s="49"/>
      <c r="C406" s="42"/>
      <c r="D406" s="73"/>
      <c r="E406" s="73">
        <v>5</v>
      </c>
      <c r="F406" s="83">
        <f>СВОД!F410/SUM(СВОД!$F$406:$F$415)</f>
        <v>0</v>
      </c>
    </row>
    <row r="407" spans="2:6" x14ac:dyDescent="0.25">
      <c r="B407" s="49"/>
      <c r="C407" s="42"/>
      <c r="D407" s="73"/>
      <c r="E407" s="73">
        <v>6</v>
      </c>
      <c r="F407" s="83">
        <f>СВОД!F411/SUM(СВОД!$F$406:$F$415)</f>
        <v>0</v>
      </c>
    </row>
    <row r="408" spans="2:6" x14ac:dyDescent="0.25">
      <c r="B408" s="49"/>
      <c r="C408" s="42"/>
      <c r="D408" s="73"/>
      <c r="E408" s="73">
        <v>7</v>
      </c>
      <c r="F408" s="83">
        <f>СВОД!F412/SUM(СВОД!$F$406:$F$415)</f>
        <v>0.2</v>
      </c>
    </row>
    <row r="409" spans="2:6" x14ac:dyDescent="0.25">
      <c r="B409" s="49"/>
      <c r="C409" s="42"/>
      <c r="D409" s="73"/>
      <c r="E409" s="73">
        <v>8</v>
      </c>
      <c r="F409" s="83">
        <f>СВОД!F413/SUM(СВОД!$F$406:$F$415)</f>
        <v>0.33333333333333331</v>
      </c>
    </row>
    <row r="410" spans="2:6" x14ac:dyDescent="0.25">
      <c r="B410" s="49"/>
      <c r="C410" s="42"/>
      <c r="D410" s="73"/>
      <c r="E410" s="73">
        <v>9</v>
      </c>
      <c r="F410" s="83">
        <f>СВОД!F414/SUM(СВОД!$F$406:$F$415)</f>
        <v>0.33333333333333331</v>
      </c>
    </row>
    <row r="411" spans="2:6" x14ac:dyDescent="0.25">
      <c r="B411" s="49"/>
      <c r="C411" s="42"/>
      <c r="D411" s="73"/>
      <c r="E411" s="73">
        <v>10</v>
      </c>
      <c r="F411" s="83">
        <f>СВОД!F415/SUM(СВОД!$F$406:$F$415)</f>
        <v>0.13333333333333333</v>
      </c>
    </row>
    <row r="412" spans="2:6" x14ac:dyDescent="0.25">
      <c r="B412" s="49"/>
      <c r="C412" s="42" t="s">
        <v>304</v>
      </c>
      <c r="D412" s="73"/>
      <c r="E412" s="73">
        <v>1</v>
      </c>
      <c r="F412" s="83">
        <f>СВОД!F416/SUM(СВОД!$F$416:$F$425)</f>
        <v>0</v>
      </c>
    </row>
    <row r="413" spans="2:6" x14ac:dyDescent="0.25">
      <c r="B413" s="49"/>
      <c r="C413" s="42"/>
      <c r="D413" s="73"/>
      <c r="E413" s="73">
        <v>2</v>
      </c>
      <c r="F413" s="83">
        <f>СВОД!F417/SUM(СВОД!$F$416:$F$425)</f>
        <v>0</v>
      </c>
    </row>
    <row r="414" spans="2:6" x14ac:dyDescent="0.25">
      <c r="B414" s="49"/>
      <c r="C414" s="42"/>
      <c r="D414" s="73"/>
      <c r="E414" s="73">
        <v>3</v>
      </c>
      <c r="F414" s="83">
        <f>СВОД!F418/SUM(СВОД!$F$416:$F$425)</f>
        <v>0</v>
      </c>
    </row>
    <row r="415" spans="2:6" x14ac:dyDescent="0.25">
      <c r="B415" s="49"/>
      <c r="C415" s="42"/>
      <c r="D415" s="73"/>
      <c r="E415" s="73">
        <v>4</v>
      </c>
      <c r="F415" s="83">
        <f>СВОД!F419/SUM(СВОД!$F$416:$F$425)</f>
        <v>0</v>
      </c>
    </row>
    <row r="416" spans="2:6" x14ac:dyDescent="0.25">
      <c r="B416" s="49"/>
      <c r="C416" s="42"/>
      <c r="D416" s="73"/>
      <c r="E416" s="73">
        <v>5</v>
      </c>
      <c r="F416" s="83">
        <f>СВОД!F420/SUM(СВОД!$F$416:$F$425)</f>
        <v>0</v>
      </c>
    </row>
    <row r="417" spans="2:6" x14ac:dyDescent="0.25">
      <c r="B417" s="49"/>
      <c r="C417" s="42"/>
      <c r="D417" s="73"/>
      <c r="E417" s="73">
        <v>6</v>
      </c>
      <c r="F417" s="83">
        <f>СВОД!F421/SUM(СВОД!$F$416:$F$425)</f>
        <v>6.6666666666666666E-2</v>
      </c>
    </row>
    <row r="418" spans="2:6" x14ac:dyDescent="0.25">
      <c r="B418" s="49"/>
      <c r="C418" s="42"/>
      <c r="D418" s="73"/>
      <c r="E418" s="73">
        <v>7</v>
      </c>
      <c r="F418" s="83">
        <f>СВОД!F422/SUM(СВОД!$F$416:$F$425)</f>
        <v>0.2</v>
      </c>
    </row>
    <row r="419" spans="2:6" x14ac:dyDescent="0.25">
      <c r="B419" s="49"/>
      <c r="C419" s="42"/>
      <c r="D419" s="73"/>
      <c r="E419" s="73">
        <v>8</v>
      </c>
      <c r="F419" s="83">
        <f>СВОД!F423/SUM(СВОД!$F$416:$F$425)</f>
        <v>0.26666666666666666</v>
      </c>
    </row>
    <row r="420" spans="2:6" x14ac:dyDescent="0.25">
      <c r="B420" s="49"/>
      <c r="C420" s="42"/>
      <c r="D420" s="73"/>
      <c r="E420" s="73">
        <v>9</v>
      </c>
      <c r="F420" s="83">
        <f>СВОД!F424/SUM(СВОД!$F$416:$F$425)</f>
        <v>0.2</v>
      </c>
    </row>
    <row r="421" spans="2:6" x14ac:dyDescent="0.25">
      <c r="B421" s="49"/>
      <c r="C421" s="42"/>
      <c r="D421" s="73"/>
      <c r="E421" s="73">
        <v>10</v>
      </c>
      <c r="F421" s="83">
        <f>СВОД!F425/SUM(СВОД!$F$416:$F$425)</f>
        <v>0.26666666666666666</v>
      </c>
    </row>
    <row r="422" spans="2:6" ht="16.5" customHeight="1" x14ac:dyDescent="0.25">
      <c r="B422" s="49"/>
      <c r="C422" s="42" t="s">
        <v>305</v>
      </c>
      <c r="D422" s="73"/>
      <c r="E422" s="73">
        <v>1</v>
      </c>
      <c r="F422" s="83">
        <f>СВОД!F426/SUM(СВОД!$F$426:$F$435)</f>
        <v>0</v>
      </c>
    </row>
    <row r="423" spans="2:6" ht="16.5" customHeight="1" x14ac:dyDescent="0.25">
      <c r="B423" s="49"/>
      <c r="C423" s="42"/>
      <c r="D423" s="73"/>
      <c r="E423" s="73">
        <v>2</v>
      </c>
      <c r="F423" s="83">
        <f>СВОД!F427/SUM(СВОД!$F$426:$F$435)</f>
        <v>0</v>
      </c>
    </row>
    <row r="424" spans="2:6" ht="16.5" customHeight="1" x14ac:dyDescent="0.25">
      <c r="B424" s="49"/>
      <c r="C424" s="42"/>
      <c r="D424" s="73"/>
      <c r="E424" s="73">
        <v>3</v>
      </c>
      <c r="F424" s="83">
        <f>СВОД!F428/SUM(СВОД!$F$426:$F$435)</f>
        <v>0</v>
      </c>
    </row>
    <row r="425" spans="2:6" ht="16.5" customHeight="1" x14ac:dyDescent="0.25">
      <c r="B425" s="49"/>
      <c r="C425" s="42"/>
      <c r="D425" s="73"/>
      <c r="E425" s="73">
        <v>4</v>
      </c>
      <c r="F425" s="83">
        <f>СВОД!F429/SUM(СВОД!$F$426:$F$435)</f>
        <v>0</v>
      </c>
    </row>
    <row r="426" spans="2:6" ht="16.5" customHeight="1" x14ac:dyDescent="0.25">
      <c r="B426" s="49"/>
      <c r="C426" s="42"/>
      <c r="D426" s="73"/>
      <c r="E426" s="73">
        <v>5</v>
      </c>
      <c r="F426" s="83">
        <f>СВОД!F430/SUM(СВОД!$F$426:$F$435)</f>
        <v>0</v>
      </c>
    </row>
    <row r="427" spans="2:6" ht="16.5" customHeight="1" x14ac:dyDescent="0.25">
      <c r="B427" s="49"/>
      <c r="C427" s="42"/>
      <c r="D427" s="73"/>
      <c r="E427" s="73">
        <v>6</v>
      </c>
      <c r="F427" s="83">
        <f>СВОД!F431/SUM(СВОД!$F$426:$F$435)</f>
        <v>0.13333333333333333</v>
      </c>
    </row>
    <row r="428" spans="2:6" ht="16.5" customHeight="1" x14ac:dyDescent="0.25">
      <c r="B428" s="49"/>
      <c r="C428" s="42"/>
      <c r="D428" s="73"/>
      <c r="E428" s="73">
        <v>7</v>
      </c>
      <c r="F428" s="83">
        <f>СВОД!F432/SUM(СВОД!$F$426:$F$435)</f>
        <v>0.13333333333333333</v>
      </c>
    </row>
    <row r="429" spans="2:6" ht="16.5" customHeight="1" x14ac:dyDescent="0.25">
      <c r="B429" s="49"/>
      <c r="C429" s="42"/>
      <c r="D429" s="73"/>
      <c r="E429" s="73">
        <v>8</v>
      </c>
      <c r="F429" s="83">
        <f>СВОД!F433/SUM(СВОД!$F$426:$F$435)</f>
        <v>0.2</v>
      </c>
    </row>
    <row r="430" spans="2:6" ht="16.5" customHeight="1" x14ac:dyDescent="0.25">
      <c r="B430" s="49"/>
      <c r="C430" s="42"/>
      <c r="D430" s="73"/>
      <c r="E430" s="73">
        <v>9</v>
      </c>
      <c r="F430" s="83">
        <f>СВОД!F434/SUM(СВОД!$F$426:$F$435)</f>
        <v>0.26666666666666666</v>
      </c>
    </row>
    <row r="431" spans="2:6" ht="16.5" customHeight="1" x14ac:dyDescent="0.25">
      <c r="B431" s="49"/>
      <c r="C431" s="42"/>
      <c r="D431" s="73"/>
      <c r="E431" s="73">
        <v>10</v>
      </c>
      <c r="F431" s="83">
        <f>СВОД!F435/SUM(СВОД!$F$426:$F$435)</f>
        <v>0.26666666666666666</v>
      </c>
    </row>
    <row r="432" spans="2:6" x14ac:dyDescent="0.25">
      <c r="B432" s="49"/>
      <c r="C432" s="42" t="s">
        <v>306</v>
      </c>
      <c r="D432" s="73"/>
      <c r="E432" s="73">
        <v>1</v>
      </c>
      <c r="F432" s="83">
        <f>СВОД!F436/SUM(СВОД!$F$436:$F$445)</f>
        <v>0</v>
      </c>
    </row>
    <row r="433" spans="2:6" x14ac:dyDescent="0.25">
      <c r="B433" s="49"/>
      <c r="C433" s="42"/>
      <c r="D433" s="73"/>
      <c r="E433" s="73">
        <v>2</v>
      </c>
      <c r="F433" s="83">
        <f>СВОД!F437/SUM(СВОД!$F$436:$F$445)</f>
        <v>0</v>
      </c>
    </row>
    <row r="434" spans="2:6" x14ac:dyDescent="0.25">
      <c r="B434" s="49"/>
      <c r="C434" s="42"/>
      <c r="D434" s="73"/>
      <c r="E434" s="73">
        <v>3</v>
      </c>
      <c r="F434" s="83">
        <f>СВОД!F438/SUM(СВОД!$F$436:$F$445)</f>
        <v>0</v>
      </c>
    </row>
    <row r="435" spans="2:6" x14ac:dyDescent="0.25">
      <c r="B435" s="49"/>
      <c r="C435" s="42"/>
      <c r="D435" s="73"/>
      <c r="E435" s="73">
        <v>4</v>
      </c>
      <c r="F435" s="83">
        <f>СВОД!F439/SUM(СВОД!$F$436:$F$445)</f>
        <v>0</v>
      </c>
    </row>
    <row r="436" spans="2:6" x14ac:dyDescent="0.25">
      <c r="B436" s="49"/>
      <c r="C436" s="42"/>
      <c r="D436" s="73"/>
      <c r="E436" s="73">
        <v>5</v>
      </c>
      <c r="F436" s="83">
        <f>СВОД!F440/SUM(СВОД!$F$436:$F$445)</f>
        <v>0</v>
      </c>
    </row>
    <row r="437" spans="2:6" x14ac:dyDescent="0.25">
      <c r="B437" s="49"/>
      <c r="C437" s="42"/>
      <c r="D437" s="73"/>
      <c r="E437" s="73">
        <v>6</v>
      </c>
      <c r="F437" s="83">
        <f>СВОД!F441/SUM(СВОД!$F$436:$F$445)</f>
        <v>6.6666666666666666E-2</v>
      </c>
    </row>
    <row r="438" spans="2:6" x14ac:dyDescent="0.25">
      <c r="B438" s="49"/>
      <c r="C438" s="42"/>
      <c r="D438" s="73"/>
      <c r="E438" s="73">
        <v>7</v>
      </c>
      <c r="F438" s="83">
        <f>СВОД!F442/SUM(СВОД!$F$436:$F$445)</f>
        <v>0.2</v>
      </c>
    </row>
    <row r="439" spans="2:6" x14ac:dyDescent="0.25">
      <c r="B439" s="49"/>
      <c r="C439" s="42"/>
      <c r="D439" s="73"/>
      <c r="E439" s="73">
        <v>8</v>
      </c>
      <c r="F439" s="83">
        <f>СВОД!F443/SUM(СВОД!$F$436:$F$445)</f>
        <v>0.2</v>
      </c>
    </row>
    <row r="440" spans="2:6" x14ac:dyDescent="0.25">
      <c r="B440" s="49"/>
      <c r="C440" s="42"/>
      <c r="D440" s="73"/>
      <c r="E440" s="73">
        <v>9</v>
      </c>
      <c r="F440" s="83">
        <f>СВОД!F444/SUM(СВОД!$F$436:$F$445)</f>
        <v>0.26666666666666666</v>
      </c>
    </row>
    <row r="441" spans="2:6" x14ac:dyDescent="0.25">
      <c r="B441" s="49"/>
      <c r="C441" s="42"/>
      <c r="D441" s="73"/>
      <c r="E441" s="73">
        <v>10</v>
      </c>
      <c r="F441" s="83">
        <f>СВОД!F445/SUM(СВОД!$F$436:$F$445)</f>
        <v>0.26666666666666666</v>
      </c>
    </row>
    <row r="442" spans="2:6" x14ac:dyDescent="0.25">
      <c r="B442" s="49"/>
      <c r="C442" s="42" t="s">
        <v>307</v>
      </c>
      <c r="D442" s="73"/>
      <c r="E442" s="73">
        <v>1</v>
      </c>
      <c r="F442" s="83">
        <f>СВОД!F446/SUM(СВОД!$F$446:$F$455)</f>
        <v>0</v>
      </c>
    </row>
    <row r="443" spans="2:6" x14ac:dyDescent="0.25">
      <c r="B443" s="49"/>
      <c r="C443" s="42"/>
      <c r="D443" s="73"/>
      <c r="E443" s="73">
        <v>2</v>
      </c>
      <c r="F443" s="83">
        <f>СВОД!F447/SUM(СВОД!$F$446:$F$455)</f>
        <v>0</v>
      </c>
    </row>
    <row r="444" spans="2:6" x14ac:dyDescent="0.25">
      <c r="B444" s="49"/>
      <c r="C444" s="42"/>
      <c r="D444" s="73"/>
      <c r="E444" s="73">
        <v>3</v>
      </c>
      <c r="F444" s="83">
        <f>СВОД!F448/SUM(СВОД!$F$446:$F$455)</f>
        <v>0</v>
      </c>
    </row>
    <row r="445" spans="2:6" x14ac:dyDescent="0.25">
      <c r="B445" s="49"/>
      <c r="C445" s="42"/>
      <c r="D445" s="73"/>
      <c r="E445" s="73">
        <v>4</v>
      </c>
      <c r="F445" s="83">
        <f>СВОД!F449/SUM(СВОД!$F$446:$F$455)</f>
        <v>0</v>
      </c>
    </row>
    <row r="446" spans="2:6" x14ac:dyDescent="0.25">
      <c r="B446" s="49"/>
      <c r="C446" s="42"/>
      <c r="D446" s="73"/>
      <c r="E446" s="73">
        <v>5</v>
      </c>
      <c r="F446" s="83">
        <f>СВОД!F450/SUM(СВОД!$F$446:$F$455)</f>
        <v>0</v>
      </c>
    </row>
    <row r="447" spans="2:6" x14ac:dyDescent="0.25">
      <c r="B447" s="49"/>
      <c r="C447" s="42"/>
      <c r="D447" s="73"/>
      <c r="E447" s="73">
        <v>6</v>
      </c>
      <c r="F447" s="83">
        <f>СВОД!F451/SUM(СВОД!$F$446:$F$455)</f>
        <v>6.6666666666666666E-2</v>
      </c>
    </row>
    <row r="448" spans="2:6" x14ac:dyDescent="0.25">
      <c r="B448" s="49"/>
      <c r="C448" s="42"/>
      <c r="D448" s="73"/>
      <c r="E448" s="73">
        <v>7</v>
      </c>
      <c r="F448" s="83">
        <f>СВОД!F452/SUM(СВОД!$F$446:$F$455)</f>
        <v>6.6666666666666666E-2</v>
      </c>
    </row>
    <row r="449" spans="2:6" x14ac:dyDescent="0.25">
      <c r="B449" s="49"/>
      <c r="C449" s="42"/>
      <c r="D449" s="73"/>
      <c r="E449" s="73">
        <v>8</v>
      </c>
      <c r="F449" s="83">
        <f>СВОД!F453/SUM(СВОД!$F$446:$F$455)</f>
        <v>0.33333333333333331</v>
      </c>
    </row>
    <row r="450" spans="2:6" x14ac:dyDescent="0.25">
      <c r="B450" s="49"/>
      <c r="C450" s="42"/>
      <c r="D450" s="73"/>
      <c r="E450" s="73">
        <v>9</v>
      </c>
      <c r="F450" s="83">
        <f>СВОД!F454/SUM(СВОД!$F$446:$F$455)</f>
        <v>0.26666666666666666</v>
      </c>
    </row>
    <row r="451" spans="2:6" x14ac:dyDescent="0.25">
      <c r="B451" s="49"/>
      <c r="C451" s="42"/>
      <c r="D451" s="73"/>
      <c r="E451" s="73">
        <v>10</v>
      </c>
      <c r="F451" s="83">
        <f>СВОД!F455/SUM(СВОД!$F$446:$F$455)</f>
        <v>0.26666666666666666</v>
      </c>
    </row>
    <row r="452" spans="2:6" x14ac:dyDescent="0.25">
      <c r="B452" s="49"/>
      <c r="C452" s="42" t="s">
        <v>308</v>
      </c>
      <c r="D452" s="73"/>
      <c r="E452" s="73">
        <v>1</v>
      </c>
      <c r="F452" s="83">
        <f>СВОД!F456/SUM(СВОД!$F$456:$F$465)</f>
        <v>0</v>
      </c>
    </row>
    <row r="453" spans="2:6" x14ac:dyDescent="0.25">
      <c r="B453" s="49"/>
      <c r="C453" s="42"/>
      <c r="D453" s="73"/>
      <c r="E453" s="73">
        <v>2</v>
      </c>
      <c r="F453" s="83">
        <f>СВОД!F457/SUM(СВОД!$F$456:$F$465)</f>
        <v>0</v>
      </c>
    </row>
    <row r="454" spans="2:6" x14ac:dyDescent="0.25">
      <c r="B454" s="49"/>
      <c r="C454" s="42"/>
      <c r="D454" s="73"/>
      <c r="E454" s="73">
        <v>3</v>
      </c>
      <c r="F454" s="83">
        <f>СВОД!F458/SUM(СВОД!$F$456:$F$465)</f>
        <v>0.1</v>
      </c>
    </row>
    <row r="455" spans="2:6" x14ac:dyDescent="0.25">
      <c r="B455" s="49"/>
      <c r="C455" s="42"/>
      <c r="D455" s="73"/>
      <c r="E455" s="73">
        <v>4</v>
      </c>
      <c r="F455" s="83">
        <f>СВОД!F459/SUM(СВОД!$F$456:$F$465)</f>
        <v>0.1</v>
      </c>
    </row>
    <row r="456" spans="2:6" x14ac:dyDescent="0.25">
      <c r="B456" s="49"/>
      <c r="C456" s="42"/>
      <c r="D456" s="73"/>
      <c r="E456" s="73">
        <v>5</v>
      </c>
      <c r="F456" s="83">
        <f>СВОД!F460/SUM(СВОД!$F$456:$F$465)</f>
        <v>0.1</v>
      </c>
    </row>
    <row r="457" spans="2:6" x14ac:dyDescent="0.25">
      <c r="B457" s="49"/>
      <c r="C457" s="42"/>
      <c r="D457" s="73"/>
      <c r="E457" s="73">
        <v>6</v>
      </c>
      <c r="F457" s="83">
        <f>СВОД!F461/SUM(СВОД!$F$456:$F$465)</f>
        <v>0.3</v>
      </c>
    </row>
    <row r="458" spans="2:6" x14ac:dyDescent="0.25">
      <c r="B458" s="49"/>
      <c r="C458" s="42"/>
      <c r="D458" s="73"/>
      <c r="E458" s="73">
        <v>7</v>
      </c>
      <c r="F458" s="83">
        <f>СВОД!F462/SUM(СВОД!$F$456:$F$465)</f>
        <v>0.2</v>
      </c>
    </row>
    <row r="459" spans="2:6" x14ac:dyDescent="0.25">
      <c r="B459" s="49"/>
      <c r="C459" s="42"/>
      <c r="D459" s="73"/>
      <c r="E459" s="73">
        <v>8</v>
      </c>
      <c r="F459" s="83">
        <f>СВОД!F463/SUM(СВОД!$F$456:$F$465)</f>
        <v>0.1</v>
      </c>
    </row>
    <row r="460" spans="2:6" x14ac:dyDescent="0.25">
      <c r="B460" s="49"/>
      <c r="C460" s="42"/>
      <c r="D460" s="73"/>
      <c r="E460" s="73">
        <v>9</v>
      </c>
      <c r="F460" s="83">
        <f>СВОД!F464/SUM(СВОД!$F$456:$F$465)</f>
        <v>0</v>
      </c>
    </row>
    <row r="461" spans="2:6" x14ac:dyDescent="0.25">
      <c r="B461" s="49"/>
      <c r="C461" s="42"/>
      <c r="D461" s="73"/>
      <c r="E461" s="73">
        <v>10</v>
      </c>
      <c r="F461" s="83">
        <f>СВОД!F465/SUM(СВОД!$F$456:$F$465)</f>
        <v>0.1</v>
      </c>
    </row>
    <row r="462" spans="2:6" ht="30" hidden="1" x14ac:dyDescent="0.25">
      <c r="B462" s="49" t="s">
        <v>309</v>
      </c>
      <c r="C462" s="43" t="s">
        <v>310</v>
      </c>
      <c r="D462" s="73"/>
      <c r="E462" s="23" t="s">
        <v>29</v>
      </c>
      <c r="F462" s="83">
        <f>СВОД!F466</f>
        <v>97</v>
      </c>
    </row>
    <row r="463" spans="2:6" hidden="1" x14ac:dyDescent="0.25">
      <c r="B463" s="49"/>
      <c r="C463" s="43" t="s">
        <v>311</v>
      </c>
      <c r="D463" s="73"/>
      <c r="E463" s="23" t="s">
        <v>29</v>
      </c>
      <c r="F463" s="83">
        <f>СВОД!F467</f>
        <v>141</v>
      </c>
    </row>
    <row r="464" spans="2:6" hidden="1" x14ac:dyDescent="0.25">
      <c r="B464" s="49"/>
      <c r="C464" s="43" t="s">
        <v>312</v>
      </c>
      <c r="D464" s="73"/>
      <c r="E464" s="23" t="s">
        <v>29</v>
      </c>
      <c r="F464" s="83">
        <f>СВОД!F468</f>
        <v>99</v>
      </c>
    </row>
    <row r="465" spans="2:6" hidden="1" x14ac:dyDescent="0.25">
      <c r="B465" s="49"/>
      <c r="C465" s="43" t="s">
        <v>313</v>
      </c>
      <c r="D465" s="73"/>
      <c r="E465" s="23" t="s">
        <v>29</v>
      </c>
      <c r="F465" s="83">
        <f>СВОД!F469</f>
        <v>99</v>
      </c>
    </row>
    <row r="466" spans="2:6" hidden="1" x14ac:dyDescent="0.25">
      <c r="B466" s="49"/>
      <c r="C466" s="43" t="s">
        <v>314</v>
      </c>
      <c r="D466" s="73"/>
      <c r="E466" s="23" t="s">
        <v>29</v>
      </c>
      <c r="F466" s="83">
        <f>СВОД!F470</f>
        <v>93</v>
      </c>
    </row>
    <row r="467" spans="2:6" hidden="1" x14ac:dyDescent="0.25">
      <c r="B467" s="49"/>
      <c r="C467" s="43" t="s">
        <v>315</v>
      </c>
      <c r="D467" s="73"/>
      <c r="E467" s="23" t="s">
        <v>29</v>
      </c>
      <c r="F467" s="83">
        <f>СВОД!F471</f>
        <v>99</v>
      </c>
    </row>
    <row r="468" spans="2:6" hidden="1" x14ac:dyDescent="0.25">
      <c r="B468" s="49"/>
      <c r="C468" s="43" t="s">
        <v>316</v>
      </c>
      <c r="D468" s="73"/>
      <c r="E468" s="23" t="s">
        <v>29</v>
      </c>
      <c r="F468" s="83">
        <f>СВОД!F472</f>
        <v>97</v>
      </c>
    </row>
    <row r="469" spans="2:6" hidden="1" x14ac:dyDescent="0.25">
      <c r="B469" s="49"/>
      <c r="C469" s="43" t="s">
        <v>317</v>
      </c>
      <c r="D469" s="73"/>
      <c r="E469" s="23" t="s">
        <v>29</v>
      </c>
      <c r="F469" s="83">
        <f>СВОД!F473</f>
        <v>93</v>
      </c>
    </row>
    <row r="470" spans="2:6" hidden="1" x14ac:dyDescent="0.25">
      <c r="B470" s="49"/>
      <c r="C470" s="43" t="s">
        <v>318</v>
      </c>
      <c r="D470" s="73"/>
      <c r="E470" s="23" t="s">
        <v>29</v>
      </c>
      <c r="F470" s="83">
        <f>СВОД!F474</f>
        <v>99</v>
      </c>
    </row>
    <row r="471" spans="2:6" hidden="1" x14ac:dyDescent="0.25">
      <c r="B471" s="49"/>
      <c r="C471" s="43" t="s">
        <v>319</v>
      </c>
      <c r="D471" s="73"/>
      <c r="E471" s="23" t="s">
        <v>29</v>
      </c>
      <c r="F471" s="83">
        <f>СВОД!F475</f>
        <v>83</v>
      </c>
    </row>
    <row r="472" spans="2:6" x14ac:dyDescent="0.25">
      <c r="B472" s="49" t="s">
        <v>320</v>
      </c>
      <c r="C472" s="43"/>
      <c r="D472" s="73"/>
      <c r="E472" s="23"/>
      <c r="F472" s="83"/>
    </row>
    <row r="473" spans="2:6" ht="30" x14ac:dyDescent="0.25">
      <c r="B473" s="49"/>
      <c r="C473" s="43" t="s">
        <v>323</v>
      </c>
      <c r="D473" s="73"/>
      <c r="E473" s="73" t="s">
        <v>1232</v>
      </c>
      <c r="F473" s="83">
        <f>СВОД!F477/SUM(СВОД!F477:F478)</f>
        <v>1</v>
      </c>
    </row>
    <row r="474" spans="2:6" x14ac:dyDescent="0.25">
      <c r="B474" s="49"/>
      <c r="C474" s="43"/>
      <c r="D474" s="73"/>
      <c r="E474" s="73" t="s">
        <v>1233</v>
      </c>
      <c r="F474" s="83">
        <f>СВОД!F478/SUM(СВОД!F477:F478)</f>
        <v>0</v>
      </c>
    </row>
    <row r="475" spans="2:6" hidden="1" x14ac:dyDescent="0.25">
      <c r="B475" s="49" t="s">
        <v>324</v>
      </c>
      <c r="C475" s="44" t="s">
        <v>325</v>
      </c>
      <c r="D475" s="73"/>
      <c r="E475" s="23" t="s">
        <v>29</v>
      </c>
      <c r="F475" s="83">
        <f>СВОД!F479</f>
        <v>113</v>
      </c>
    </row>
    <row r="476" spans="2:6" hidden="1" x14ac:dyDescent="0.25">
      <c r="B476" s="49"/>
      <c r="C476" s="44" t="s">
        <v>326</v>
      </c>
      <c r="D476" s="73"/>
      <c r="E476" s="23" t="s">
        <v>32</v>
      </c>
      <c r="F476" s="83">
        <f>СВОД!F480</f>
        <v>1973.1000000000001</v>
      </c>
    </row>
    <row r="477" spans="2:6" hidden="1" x14ac:dyDescent="0.25">
      <c r="B477" s="49"/>
      <c r="C477" s="43" t="s">
        <v>327</v>
      </c>
      <c r="D477" s="73"/>
      <c r="E477" s="23" t="s">
        <v>29</v>
      </c>
      <c r="F477" s="83">
        <f>СВОД!F481</f>
        <v>112</v>
      </c>
    </row>
    <row r="478" spans="2:6" hidden="1" x14ac:dyDescent="0.25">
      <c r="B478" s="49"/>
      <c r="C478" s="43" t="s">
        <v>328</v>
      </c>
      <c r="D478" s="73"/>
      <c r="E478" s="23" t="s">
        <v>29</v>
      </c>
      <c r="F478" s="83">
        <f>СВОД!F482</f>
        <v>132</v>
      </c>
    </row>
    <row r="479" spans="2:6" hidden="1" x14ac:dyDescent="0.25">
      <c r="B479" s="49"/>
      <c r="C479" s="43" t="s">
        <v>329</v>
      </c>
      <c r="D479" s="73"/>
      <c r="E479" s="23" t="s">
        <v>29</v>
      </c>
      <c r="F479" s="83">
        <f>СВОД!F483</f>
        <v>25</v>
      </c>
    </row>
    <row r="480" spans="2:6" hidden="1" x14ac:dyDescent="0.25">
      <c r="B480" s="49"/>
      <c r="C480" s="43" t="s">
        <v>330</v>
      </c>
      <c r="D480" s="73"/>
      <c r="E480" s="23" t="s">
        <v>29</v>
      </c>
      <c r="F480" s="83">
        <f>СВОД!F484</f>
        <v>95</v>
      </c>
    </row>
    <row r="481" spans="2:6" hidden="1" x14ac:dyDescent="0.25">
      <c r="B481" s="49"/>
      <c r="C481" s="43" t="s">
        <v>70</v>
      </c>
      <c r="D481" s="73"/>
      <c r="E481" s="23" t="s">
        <v>29</v>
      </c>
      <c r="F481" s="83">
        <f>СВОД!F485</f>
        <v>178</v>
      </c>
    </row>
    <row r="482" spans="2:6" hidden="1" x14ac:dyDescent="0.25">
      <c r="B482" s="49"/>
      <c r="C482" s="43" t="s">
        <v>331</v>
      </c>
      <c r="D482" s="73"/>
      <c r="E482" s="23" t="s">
        <v>29</v>
      </c>
      <c r="F482" s="83">
        <f>СВОД!F486</f>
        <v>25</v>
      </c>
    </row>
    <row r="483" spans="2:6" hidden="1" x14ac:dyDescent="0.25">
      <c r="B483" s="49"/>
      <c r="C483" s="43" t="s">
        <v>332</v>
      </c>
      <c r="D483" s="73"/>
      <c r="E483" s="23" t="s">
        <v>29</v>
      </c>
      <c r="F483" s="83">
        <f>СВОД!F487</f>
        <v>20</v>
      </c>
    </row>
    <row r="484" spans="2:6" hidden="1" x14ac:dyDescent="0.25">
      <c r="B484" s="49"/>
      <c r="C484" s="43" t="s">
        <v>333</v>
      </c>
      <c r="D484" s="73"/>
      <c r="E484" s="23" t="s">
        <v>29</v>
      </c>
      <c r="F484" s="83">
        <f>СВОД!F488</f>
        <v>39</v>
      </c>
    </row>
    <row r="485" spans="2:6" hidden="1" x14ac:dyDescent="0.25">
      <c r="B485" s="49"/>
      <c r="C485" s="43" t="s">
        <v>334</v>
      </c>
      <c r="D485" s="73"/>
      <c r="E485" s="23" t="s">
        <v>29</v>
      </c>
      <c r="F485" s="83">
        <f>СВОД!F489</f>
        <v>30</v>
      </c>
    </row>
    <row r="486" spans="2:6" hidden="1" x14ac:dyDescent="0.25">
      <c r="B486" s="49"/>
      <c r="C486" s="43" t="s">
        <v>335</v>
      </c>
      <c r="D486" s="73"/>
      <c r="E486" s="23" t="s">
        <v>29</v>
      </c>
      <c r="F486" s="83">
        <f>СВОД!F490</f>
        <v>17</v>
      </c>
    </row>
    <row r="487" spans="2:6" hidden="1" x14ac:dyDescent="0.25">
      <c r="B487" s="49"/>
      <c r="C487" s="43" t="s">
        <v>336</v>
      </c>
      <c r="D487" s="73"/>
      <c r="E487" s="23" t="s">
        <v>29</v>
      </c>
      <c r="F487" s="83">
        <f>СВОД!F491</f>
        <v>34</v>
      </c>
    </row>
    <row r="488" spans="2:6" hidden="1" x14ac:dyDescent="0.25">
      <c r="B488" s="49"/>
      <c r="C488" s="43" t="s">
        <v>337</v>
      </c>
      <c r="D488" s="73"/>
      <c r="E488" s="23" t="s">
        <v>29</v>
      </c>
      <c r="F488" s="83">
        <f>СВОД!F492</f>
        <v>28</v>
      </c>
    </row>
    <row r="489" spans="2:6" hidden="1" x14ac:dyDescent="0.25">
      <c r="B489" s="49"/>
      <c r="C489" s="45" t="s">
        <v>338</v>
      </c>
      <c r="D489" s="73"/>
      <c r="E489" s="23" t="s">
        <v>29</v>
      </c>
      <c r="F489" s="83">
        <f>СВОД!F493</f>
        <v>15</v>
      </c>
    </row>
    <row r="490" spans="2:6" hidden="1" x14ac:dyDescent="0.25">
      <c r="B490" s="49" t="s">
        <v>339</v>
      </c>
      <c r="C490" s="43" t="s">
        <v>340</v>
      </c>
      <c r="D490" s="73"/>
      <c r="E490" s="23" t="s">
        <v>29</v>
      </c>
      <c r="F490" s="83">
        <f>СВОД!F494</f>
        <v>20</v>
      </c>
    </row>
    <row r="491" spans="2:6" hidden="1" x14ac:dyDescent="0.25">
      <c r="B491" s="49"/>
      <c r="C491" s="43" t="s">
        <v>341</v>
      </c>
      <c r="D491" s="73"/>
      <c r="E491" s="23" t="s">
        <v>29</v>
      </c>
      <c r="F491" s="83">
        <f>СВОД!F495</f>
        <v>16</v>
      </c>
    </row>
    <row r="492" spans="2:6" hidden="1" x14ac:dyDescent="0.25">
      <c r="B492" s="49"/>
      <c r="C492" s="43" t="s">
        <v>120</v>
      </c>
      <c r="D492" s="73"/>
      <c r="E492" s="23" t="s">
        <v>29</v>
      </c>
      <c r="F492" s="83">
        <f>СВОД!F496</f>
        <v>7</v>
      </c>
    </row>
    <row r="493" spans="2:6" hidden="1" x14ac:dyDescent="0.25">
      <c r="B493" s="49"/>
      <c r="C493" s="43" t="s">
        <v>124</v>
      </c>
      <c r="D493" s="73"/>
      <c r="E493" s="23" t="s">
        <v>29</v>
      </c>
      <c r="F493" s="83">
        <f>СВОД!F497</f>
        <v>3</v>
      </c>
    </row>
    <row r="494" spans="2:6" hidden="1" x14ac:dyDescent="0.25">
      <c r="B494" s="49"/>
      <c r="C494" s="43" t="s">
        <v>125</v>
      </c>
      <c r="D494" s="73"/>
      <c r="E494" s="23" t="s">
        <v>29</v>
      </c>
      <c r="F494" s="83">
        <f>СВОД!F498</f>
        <v>5</v>
      </c>
    </row>
    <row r="495" spans="2:6" hidden="1" x14ac:dyDescent="0.25">
      <c r="B495" s="49"/>
      <c r="C495" s="43" t="s">
        <v>126</v>
      </c>
      <c r="D495" s="73"/>
      <c r="E495" s="23" t="s">
        <v>29</v>
      </c>
      <c r="F495" s="83">
        <f>СВОД!F499</f>
        <v>17</v>
      </c>
    </row>
    <row r="496" spans="2:6" hidden="1" x14ac:dyDescent="0.25">
      <c r="B496" s="49"/>
      <c r="C496" s="43" t="s">
        <v>127</v>
      </c>
      <c r="D496" s="73"/>
      <c r="E496" s="23" t="s">
        <v>29</v>
      </c>
      <c r="F496" s="83">
        <f>СВОД!F500</f>
        <v>7</v>
      </c>
    </row>
    <row r="497" spans="2:6" hidden="1" x14ac:dyDescent="0.25">
      <c r="B497" s="49"/>
      <c r="C497" s="43" t="s">
        <v>128</v>
      </c>
      <c r="D497" s="73"/>
      <c r="E497" s="23" t="s">
        <v>29</v>
      </c>
      <c r="F497" s="83">
        <f>СВОД!F501</f>
        <v>18</v>
      </c>
    </row>
    <row r="498" spans="2:6" hidden="1" x14ac:dyDescent="0.25">
      <c r="B498" s="49"/>
      <c r="C498" s="43" t="s">
        <v>129</v>
      </c>
      <c r="D498" s="73"/>
      <c r="E498" s="23" t="s">
        <v>29</v>
      </c>
      <c r="F498" s="83">
        <f>СВОД!F502</f>
        <v>19</v>
      </c>
    </row>
    <row r="499" spans="2:6" hidden="1" x14ac:dyDescent="0.25">
      <c r="B499" s="49"/>
      <c r="C499" s="43" t="s">
        <v>130</v>
      </c>
      <c r="D499" s="73"/>
      <c r="E499" s="23" t="s">
        <v>29</v>
      </c>
      <c r="F499" s="83">
        <f>СВОД!F503</f>
        <v>14</v>
      </c>
    </row>
    <row r="500" spans="2:6" ht="15.75" hidden="1" x14ac:dyDescent="0.25">
      <c r="B500" s="56" t="s">
        <v>342</v>
      </c>
      <c r="C500" s="56"/>
      <c r="D500" s="73"/>
      <c r="E500" s="56"/>
      <c r="F500" s="83">
        <f>СВОД!F504</f>
        <v>0</v>
      </c>
    </row>
    <row r="501" spans="2:6" hidden="1" x14ac:dyDescent="0.25">
      <c r="B501" s="51" t="s">
        <v>343</v>
      </c>
      <c r="C501" s="51"/>
      <c r="D501" s="73"/>
      <c r="E501" s="23" t="s">
        <v>344</v>
      </c>
      <c r="F501" s="83">
        <f>СВОД!F505</f>
        <v>348.61</v>
      </c>
    </row>
    <row r="502" spans="2:6" hidden="1" x14ac:dyDescent="0.25">
      <c r="B502" s="51" t="s">
        <v>345</v>
      </c>
      <c r="C502" s="51"/>
      <c r="D502" s="73"/>
      <c r="E502" s="23" t="s">
        <v>344</v>
      </c>
      <c r="F502" s="83">
        <f>СВОД!F506</f>
        <v>18226.59</v>
      </c>
    </row>
    <row r="503" spans="2:6" hidden="1" x14ac:dyDescent="0.25">
      <c r="B503" s="51" t="s">
        <v>346</v>
      </c>
      <c r="C503" s="51"/>
      <c r="D503" s="73"/>
      <c r="E503" s="23" t="s">
        <v>344</v>
      </c>
      <c r="F503" s="83">
        <f>СВОД!F507</f>
        <v>3821.87</v>
      </c>
    </row>
    <row r="504" spans="2:6" hidden="1" x14ac:dyDescent="0.25">
      <c r="B504" s="51" t="s">
        <v>347</v>
      </c>
      <c r="C504" s="51"/>
      <c r="D504" s="73"/>
      <c r="E504" s="23" t="s">
        <v>344</v>
      </c>
      <c r="F504" s="83">
        <f>СВОД!F508</f>
        <v>13153.38</v>
      </c>
    </row>
    <row r="505" spans="2:6" hidden="1" x14ac:dyDescent="0.25">
      <c r="B505" s="51" t="s">
        <v>348</v>
      </c>
      <c r="C505" s="51"/>
      <c r="D505" s="73"/>
      <c r="E505" s="23" t="s">
        <v>344</v>
      </c>
      <c r="F505" s="83">
        <f>СВОД!F509</f>
        <v>100.86000000000003</v>
      </c>
    </row>
    <row r="506" spans="2:6" hidden="1" x14ac:dyDescent="0.25">
      <c r="B506" s="51" t="s">
        <v>349</v>
      </c>
      <c r="C506" s="51"/>
      <c r="D506" s="73"/>
      <c r="E506" s="23" t="s">
        <v>344</v>
      </c>
      <c r="F506" s="83">
        <f>СВОД!F510</f>
        <v>19.500000000000004</v>
      </c>
    </row>
    <row r="507" spans="2:6" ht="30" hidden="1" x14ac:dyDescent="0.25">
      <c r="B507" s="48" t="s">
        <v>350</v>
      </c>
      <c r="C507" s="48"/>
      <c r="D507" s="73"/>
      <c r="E507" s="23" t="s">
        <v>26</v>
      </c>
      <c r="F507" s="83">
        <f>СВОД!F511</f>
        <v>584</v>
      </c>
    </row>
    <row r="508" spans="2:6" x14ac:dyDescent="0.25">
      <c r="B508" s="132" t="s">
        <v>351</v>
      </c>
      <c r="C508" s="51"/>
      <c r="D508" s="73"/>
      <c r="E508" s="73" t="s">
        <v>1232</v>
      </c>
      <c r="F508" s="83">
        <f>СВОД!F512/SUM(СВОД!F512:F513)</f>
        <v>0.6</v>
      </c>
    </row>
    <row r="509" spans="2:6" x14ac:dyDescent="0.25">
      <c r="B509" s="194"/>
      <c r="C509" s="51"/>
      <c r="D509" s="73"/>
      <c r="E509" s="73" t="s">
        <v>1233</v>
      </c>
      <c r="F509" s="83">
        <f>СВОД!F513/SUM(СВОД!F512:F513)</f>
        <v>0.4</v>
      </c>
    </row>
    <row r="510" spans="2:6" ht="30" x14ac:dyDescent="0.25">
      <c r="B510" s="48" t="s">
        <v>352</v>
      </c>
      <c r="C510" s="48"/>
      <c r="D510" s="73"/>
      <c r="E510" s="73" t="s">
        <v>1232</v>
      </c>
      <c r="F510" s="83">
        <f>СВОД!F514/SUM(СВОД!F514:F515)</f>
        <v>0.5</v>
      </c>
    </row>
    <row r="511" spans="2:6" x14ac:dyDescent="0.25">
      <c r="B511" s="73"/>
      <c r="C511" s="73"/>
      <c r="D511" s="73"/>
      <c r="E511" s="73" t="s">
        <v>1233</v>
      </c>
      <c r="F511" s="83">
        <f>СВОД!F515/SUM(СВОД!F514:F515)</f>
        <v>0.5</v>
      </c>
    </row>
    <row r="512" spans="2:6" x14ac:dyDescent="0.25">
      <c r="B512" s="195" t="s">
        <v>101</v>
      </c>
      <c r="C512" s="195"/>
      <c r="D512" s="73"/>
      <c r="E512" s="73" t="s">
        <v>1209</v>
      </c>
      <c r="F512" s="83" t="e">
        <f>СВОД!F128/СВОД!F43</f>
        <v>#DIV/0!</v>
      </c>
    </row>
    <row r="514" spans="2:6" ht="15.75" x14ac:dyDescent="0.25">
      <c r="B514" s="63" t="s">
        <v>204</v>
      </c>
      <c r="C514" s="64"/>
      <c r="D514" s="65"/>
    </row>
    <row r="515" spans="2:6" x14ac:dyDescent="0.25">
      <c r="B515" s="196" t="s">
        <v>205</v>
      </c>
      <c r="C515" s="66" t="s">
        <v>206</v>
      </c>
      <c r="D515" s="67"/>
    </row>
    <row r="516" spans="2:6" ht="30" x14ac:dyDescent="0.25">
      <c r="B516" s="197"/>
      <c r="C516" s="66" t="s">
        <v>207</v>
      </c>
      <c r="D516" s="67"/>
      <c r="E516" t="s">
        <v>1209</v>
      </c>
      <c r="F516" s="82">
        <f>СВОД!F296/СВОД!$F$295</f>
        <v>2.9109589041095889E-2</v>
      </c>
    </row>
    <row r="517" spans="2:6" x14ac:dyDescent="0.25">
      <c r="B517" s="197"/>
      <c r="C517" s="66" t="s">
        <v>208</v>
      </c>
      <c r="D517" s="67"/>
      <c r="E517" t="s">
        <v>1209</v>
      </c>
      <c r="F517" s="82">
        <f>СВОД!F297/СВОД!$F$295</f>
        <v>0.52054794520547942</v>
      </c>
    </row>
    <row r="518" spans="2:6" x14ac:dyDescent="0.25">
      <c r="B518" s="197"/>
      <c r="C518" s="66" t="s">
        <v>209</v>
      </c>
      <c r="D518" s="67"/>
      <c r="E518" t="s">
        <v>1209</v>
      </c>
      <c r="F518" s="82">
        <f>СВОД!F298/СВОД!$F$295</f>
        <v>0.4434931506849315</v>
      </c>
    </row>
    <row r="519" spans="2:6" x14ac:dyDescent="0.25">
      <c r="B519" s="197"/>
      <c r="C519" s="66" t="s">
        <v>211</v>
      </c>
      <c r="D519" s="67"/>
      <c r="E519" t="s">
        <v>1209</v>
      </c>
      <c r="F519" s="82">
        <f>СВОД!F299/СВОД!$F$295</f>
        <v>0.33904109589041098</v>
      </c>
    </row>
    <row r="520" spans="2:6" x14ac:dyDescent="0.25">
      <c r="B520" s="197"/>
      <c r="C520" s="66" t="s">
        <v>212</v>
      </c>
      <c r="D520" s="67"/>
      <c r="E520" t="s">
        <v>1209</v>
      </c>
      <c r="F520" s="82">
        <f>СВОД!F300/СВОД!$F$295</f>
        <v>2.2260273972602738E-2</v>
      </c>
    </row>
    <row r="521" spans="2:6" x14ac:dyDescent="0.25">
      <c r="B521" s="197"/>
      <c r="C521" s="66" t="s">
        <v>213</v>
      </c>
      <c r="D521" s="67"/>
      <c r="E521" t="s">
        <v>1209</v>
      </c>
      <c r="F521" s="82">
        <f>СВОД!F301/СВОД!$F$295</f>
        <v>1.7123287671232876E-2</v>
      </c>
    </row>
    <row r="522" spans="2:6" x14ac:dyDescent="0.25">
      <c r="B522" s="197"/>
      <c r="C522" s="66" t="s">
        <v>214</v>
      </c>
      <c r="D522" s="67"/>
      <c r="E522" t="s">
        <v>1209</v>
      </c>
      <c r="F522" s="82">
        <f>СВОД!F302/СВОД!$F$295</f>
        <v>1.5410958904109588E-2</v>
      </c>
    </row>
    <row r="523" spans="2:6" x14ac:dyDescent="0.25">
      <c r="B523" s="197"/>
      <c r="C523" s="66" t="s">
        <v>215</v>
      </c>
      <c r="D523" s="67"/>
      <c r="E523" t="s">
        <v>1209</v>
      </c>
      <c r="F523" s="82">
        <f>СВОД!F303/СВОД!$F$295</f>
        <v>0</v>
      </c>
    </row>
    <row r="524" spans="2:6" ht="45" x14ac:dyDescent="0.25">
      <c r="B524" s="197"/>
      <c r="C524" s="66" t="s">
        <v>216</v>
      </c>
      <c r="D524" s="67"/>
      <c r="E524" t="s">
        <v>1209</v>
      </c>
      <c r="F524" s="82">
        <f>СВОД!F304/СВОД!$F$295</f>
        <v>0</v>
      </c>
    </row>
    <row r="525" spans="2:6" x14ac:dyDescent="0.25">
      <c r="B525" s="197"/>
      <c r="C525" s="66" t="s">
        <v>217</v>
      </c>
      <c r="D525" s="67"/>
      <c r="E525" t="s">
        <v>1209</v>
      </c>
      <c r="F525" s="82">
        <f>СВОД!F305/СВОД!$F$295</f>
        <v>3.0821917808219176E-2</v>
      </c>
    </row>
    <row r="526" spans="2:6" x14ac:dyDescent="0.25">
      <c r="B526" s="197"/>
      <c r="C526" s="66" t="s">
        <v>218</v>
      </c>
      <c r="D526" s="67"/>
      <c r="E526" t="s">
        <v>1209</v>
      </c>
      <c r="F526" s="82">
        <f>СВОД!F306/СВОД!$F$295</f>
        <v>1.7123287671232876E-3</v>
      </c>
    </row>
    <row r="527" spans="2:6" x14ac:dyDescent="0.25">
      <c r="B527" s="197"/>
      <c r="C527" s="66" t="s">
        <v>219</v>
      </c>
      <c r="D527" s="67"/>
      <c r="E527" t="s">
        <v>1209</v>
      </c>
      <c r="F527" s="82">
        <f>СВОД!F307/СВОД!$F$295</f>
        <v>2.2260273972602738E-2</v>
      </c>
    </row>
    <row r="528" spans="2:6" x14ac:dyDescent="0.25">
      <c r="B528" s="197"/>
      <c r="C528" s="66" t="s">
        <v>220</v>
      </c>
      <c r="D528" s="67"/>
      <c r="E528" t="s">
        <v>1209</v>
      </c>
      <c r="F528" s="82">
        <f>СВОД!F308/СВОД!$F$295</f>
        <v>0</v>
      </c>
    </row>
    <row r="529" spans="2:6" ht="30" x14ac:dyDescent="0.25">
      <c r="B529" s="197"/>
      <c r="C529" s="66" t="s">
        <v>221</v>
      </c>
      <c r="D529" s="67"/>
      <c r="E529" t="s">
        <v>1209</v>
      </c>
      <c r="F529" s="82">
        <f>СВОД!F309/СВОД!$F$295</f>
        <v>0.19863013698630136</v>
      </c>
    </row>
    <row r="530" spans="2:6" ht="45" x14ac:dyDescent="0.25">
      <c r="B530" s="198"/>
      <c r="C530" s="66" t="s">
        <v>222</v>
      </c>
      <c r="D530" s="67"/>
      <c r="E530" t="s">
        <v>1209</v>
      </c>
      <c r="F530" s="82">
        <f>СВОД!F310/СВОД!$F$295</f>
        <v>0.13527397260273974</v>
      </c>
    </row>
    <row r="531" spans="2:6" ht="30" x14ac:dyDescent="0.25">
      <c r="B531" s="199" t="s">
        <v>223</v>
      </c>
      <c r="C531" s="66" t="s">
        <v>1210</v>
      </c>
      <c r="D531" s="67"/>
      <c r="E531" t="s">
        <v>1209</v>
      </c>
      <c r="F531" s="82">
        <f>СВОД!F311/СВОД!$F$295</f>
        <v>0.25</v>
      </c>
    </row>
    <row r="532" spans="2:6" x14ac:dyDescent="0.25">
      <c r="B532" s="200"/>
      <c r="C532" s="66" t="s">
        <v>1211</v>
      </c>
      <c r="D532" s="67"/>
      <c r="E532" t="s">
        <v>1209</v>
      </c>
      <c r="F532" s="82">
        <f>СВОД!F312/СВОД!$F$295</f>
        <v>0.25</v>
      </c>
    </row>
    <row r="533" spans="2:6" ht="30" x14ac:dyDescent="0.25">
      <c r="B533" s="200"/>
      <c r="C533" s="66" t="s">
        <v>1212</v>
      </c>
      <c r="D533" s="67"/>
      <c r="E533" t="s">
        <v>1209</v>
      </c>
      <c r="F533" s="82">
        <f>СВОД!F313/СВОД!$F$295</f>
        <v>0.1797945205479452</v>
      </c>
    </row>
    <row r="534" spans="2:6" ht="30" x14ac:dyDescent="0.25">
      <c r="B534" s="200"/>
      <c r="C534" s="66" t="s">
        <v>1213</v>
      </c>
      <c r="D534" s="67"/>
      <c r="E534" t="s">
        <v>1209</v>
      </c>
      <c r="F534" s="82">
        <f>СВОД!F314/СВОД!$F$295</f>
        <v>5.1369863013698627E-3</v>
      </c>
    </row>
    <row r="535" spans="2:6" x14ac:dyDescent="0.25">
      <c r="B535" s="200"/>
      <c r="C535" s="66" t="s">
        <v>229</v>
      </c>
      <c r="D535" s="67"/>
      <c r="E535" t="s">
        <v>1209</v>
      </c>
      <c r="F535" s="82">
        <f>СВОД!F315/СВОД!$F$295</f>
        <v>0.2773972602739726</v>
      </c>
    </row>
    <row r="536" spans="2:6" x14ac:dyDescent="0.25">
      <c r="B536" s="201"/>
      <c r="C536" s="66" t="s">
        <v>230</v>
      </c>
      <c r="D536" s="67"/>
      <c r="E536" t="s">
        <v>1209</v>
      </c>
      <c r="F536" s="82">
        <f>СВОД!F316/СВОД!$F$295</f>
        <v>0.11472602739726027</v>
      </c>
    </row>
    <row r="537" spans="2:6" ht="30" x14ac:dyDescent="0.25">
      <c r="B537" s="199" t="s">
        <v>232</v>
      </c>
      <c r="C537" s="66" t="s">
        <v>233</v>
      </c>
      <c r="D537" s="67"/>
      <c r="E537" t="s">
        <v>1209</v>
      </c>
      <c r="F537" s="82">
        <f>СВОД!F317/СВОД!$F$295</f>
        <v>0.1660958904109589</v>
      </c>
    </row>
    <row r="538" spans="2:6" ht="30" x14ac:dyDescent="0.25">
      <c r="B538" s="200"/>
      <c r="C538" s="66" t="s">
        <v>234</v>
      </c>
      <c r="D538" s="67"/>
      <c r="E538" t="s">
        <v>1209</v>
      </c>
      <c r="F538" s="82">
        <f>СВОД!F318/СВОД!$F$295</f>
        <v>5.1369863013698627E-3</v>
      </c>
    </row>
    <row r="539" spans="2:6" ht="30" x14ac:dyDescent="0.25">
      <c r="B539" s="200"/>
      <c r="C539" s="68" t="s">
        <v>235</v>
      </c>
      <c r="D539" s="67"/>
      <c r="E539" t="s">
        <v>1209</v>
      </c>
      <c r="F539" s="82">
        <f>СВОД!F319/СВОД!$F$295</f>
        <v>0.21917808219178081</v>
      </c>
    </row>
    <row r="540" spans="2:6" ht="30" x14ac:dyDescent="0.25">
      <c r="B540" s="201"/>
      <c r="C540" s="68" t="s">
        <v>1214</v>
      </c>
      <c r="D540" s="67"/>
      <c r="E540" t="s">
        <v>1209</v>
      </c>
      <c r="F540" s="82">
        <f>СВОД!F320/СВОД!$F$295</f>
        <v>9.7602739726027399E-2</v>
      </c>
    </row>
    <row r="541" spans="2:6" ht="30" x14ac:dyDescent="0.25">
      <c r="B541" s="199" t="s">
        <v>237</v>
      </c>
      <c r="C541" s="68" t="s">
        <v>238</v>
      </c>
      <c r="D541" s="67"/>
      <c r="E541" t="s">
        <v>1209</v>
      </c>
      <c r="F541" s="82">
        <f>СВОД!F321/СВОД!$F$295</f>
        <v>1.1986301369863013E-2</v>
      </c>
    </row>
    <row r="542" spans="2:6" ht="30" x14ac:dyDescent="0.25">
      <c r="B542" s="200"/>
      <c r="C542" s="68" t="s">
        <v>239</v>
      </c>
      <c r="D542" s="67"/>
      <c r="E542" t="s">
        <v>1209</v>
      </c>
      <c r="F542" s="82">
        <f>СВОД!F322/СВОД!$F$295</f>
        <v>9.4178082191780824E-2</v>
      </c>
    </row>
    <row r="543" spans="2:6" ht="30" x14ac:dyDescent="0.25">
      <c r="B543" s="200"/>
      <c r="C543" s="68" t="s">
        <v>240</v>
      </c>
      <c r="D543" s="67"/>
      <c r="E543" t="s">
        <v>1209</v>
      </c>
      <c r="F543" s="82">
        <f>СВОД!F323/СВОД!$F$295</f>
        <v>7.1917808219178078E-2</v>
      </c>
    </row>
    <row r="544" spans="2:6" x14ac:dyDescent="0.25">
      <c r="B544" s="200"/>
      <c r="C544" s="68" t="s">
        <v>241</v>
      </c>
      <c r="D544" s="67"/>
      <c r="E544" t="s">
        <v>1209</v>
      </c>
      <c r="F544" s="82">
        <f>СВОД!F324/СВОД!$F$295</f>
        <v>7.1917808219178078E-2</v>
      </c>
    </row>
    <row r="545" spans="2:6" x14ac:dyDescent="0.25">
      <c r="B545" s="200"/>
      <c r="C545" s="68" t="s">
        <v>242</v>
      </c>
      <c r="D545" s="67"/>
      <c r="E545" t="s">
        <v>1209</v>
      </c>
      <c r="F545" s="82">
        <f>СВОД!F325/СВОД!$F$295</f>
        <v>0.27568493150684931</v>
      </c>
    </row>
    <row r="546" spans="2:6" ht="30" x14ac:dyDescent="0.25">
      <c r="B546" s="201"/>
      <c r="C546" s="68" t="s">
        <v>243</v>
      </c>
      <c r="D546" s="67"/>
      <c r="E546" t="s">
        <v>1209</v>
      </c>
      <c r="F546" s="82">
        <f>СВОД!F326/СВОД!$F$295</f>
        <v>0.33047945205479451</v>
      </c>
    </row>
    <row r="547" spans="2:6" x14ac:dyDescent="0.25">
      <c r="B547" s="202" t="s">
        <v>244</v>
      </c>
      <c r="C547" s="69" t="s">
        <v>245</v>
      </c>
      <c r="D547" s="67"/>
      <c r="E547" t="s">
        <v>1209</v>
      </c>
      <c r="F547" s="82">
        <f>СВОД!F327/СВОД!$F$295</f>
        <v>4.965753424657534E-2</v>
      </c>
    </row>
    <row r="548" spans="2:6" ht="30" x14ac:dyDescent="0.25">
      <c r="B548" s="203"/>
      <c r="C548" s="69" t="s">
        <v>246</v>
      </c>
      <c r="D548" s="67"/>
      <c r="E548" t="s">
        <v>1209</v>
      </c>
      <c r="F548" s="82">
        <f>СВОД!F328/СВОД!$F$295</f>
        <v>2.9109589041095889E-2</v>
      </c>
    </row>
    <row r="549" spans="2:6" x14ac:dyDescent="0.25">
      <c r="B549" s="203"/>
      <c r="C549" s="69" t="s">
        <v>247</v>
      </c>
      <c r="D549" s="67"/>
      <c r="E549" t="s">
        <v>1209</v>
      </c>
      <c r="F549" s="82">
        <f>СВОД!F329/СВОД!$F$295</f>
        <v>3.9383561643835614E-2</v>
      </c>
    </row>
    <row r="550" spans="2:6" x14ac:dyDescent="0.25">
      <c r="B550" s="203"/>
      <c r="C550" s="69" t="s">
        <v>248</v>
      </c>
      <c r="D550" s="67"/>
      <c r="E550" t="s">
        <v>1209</v>
      </c>
      <c r="F550" s="82">
        <f>СВОД!F330/СВОД!$F$295</f>
        <v>0.25342465753424659</v>
      </c>
    </row>
    <row r="551" spans="2:6" x14ac:dyDescent="0.25">
      <c r="B551" s="204"/>
      <c r="C551" s="69" t="s">
        <v>249</v>
      </c>
      <c r="D551" s="67"/>
      <c r="E551" t="s">
        <v>1209</v>
      </c>
      <c r="F551" s="82">
        <f>СВОД!F331/СВОД!$F$295</f>
        <v>0.13184931506849315</v>
      </c>
    </row>
    <row r="552" spans="2:6" x14ac:dyDescent="0.25">
      <c r="B552" s="205" t="s">
        <v>250</v>
      </c>
      <c r="C552" s="206"/>
      <c r="D552" s="67"/>
      <c r="E552" t="s">
        <v>1209</v>
      </c>
      <c r="F552" s="82">
        <f>СВОД!F332/СВОД!$F$295</f>
        <v>8.9041095890410954E-2</v>
      </c>
    </row>
    <row r="553" spans="2:6" x14ac:dyDescent="0.25">
      <c r="B553" s="205" t="s">
        <v>251</v>
      </c>
      <c r="C553" s="206"/>
      <c r="D553" s="67"/>
      <c r="E553" t="s">
        <v>1209</v>
      </c>
      <c r="F553" s="82">
        <f>СВОД!F333/СВОД!$F$295</f>
        <v>3.7671232876712327E-2</v>
      </c>
    </row>
    <row r="554" spans="2:6" x14ac:dyDescent="0.25">
      <c r="B554" s="205" t="s">
        <v>1215</v>
      </c>
      <c r="C554" s="206"/>
      <c r="D554" s="67"/>
      <c r="E554" t="s">
        <v>1209</v>
      </c>
      <c r="F554" s="82">
        <f>СВОД!F334/СВОД!$F$295</f>
        <v>0.24657534246575341</v>
      </c>
    </row>
    <row r="555" spans="2:6" x14ac:dyDescent="0.25">
      <c r="B555" s="205" t="s">
        <v>1216</v>
      </c>
      <c r="C555" s="206"/>
      <c r="D555" s="67"/>
      <c r="E555" t="s">
        <v>1209</v>
      </c>
      <c r="F555" s="82">
        <f>СВОД!F335/СВОД!$F$295</f>
        <v>0.39554794520547948</v>
      </c>
    </row>
    <row r="556" spans="2:6" ht="15.75" x14ac:dyDescent="0.25">
      <c r="B556" s="185" t="s">
        <v>254</v>
      </c>
      <c r="C556" s="185"/>
      <c r="D556" s="65"/>
    </row>
    <row r="557" spans="2:6" ht="30" x14ac:dyDescent="0.25">
      <c r="B557" s="186" t="s">
        <v>255</v>
      </c>
      <c r="C557" s="70" t="s">
        <v>1217</v>
      </c>
      <c r="D557" s="67"/>
      <c r="E557" t="s">
        <v>1209</v>
      </c>
      <c r="F557" s="82">
        <f>СВОД!F339/СВОД!$F$28</f>
        <v>84</v>
      </c>
    </row>
    <row r="558" spans="2:6" x14ac:dyDescent="0.25">
      <c r="B558" s="187"/>
      <c r="C558" s="70" t="s">
        <v>257</v>
      </c>
      <c r="D558" s="67"/>
      <c r="E558" t="s">
        <v>1209</v>
      </c>
      <c r="F558" s="82">
        <f>СВОД!F340/СВОД!$F$29</f>
        <v>26.265060240963855</v>
      </c>
    </row>
    <row r="559" spans="2:6" ht="30" x14ac:dyDescent="0.25">
      <c r="B559" s="187"/>
      <c r="C559" s="70" t="s">
        <v>258</v>
      </c>
      <c r="D559" s="67"/>
      <c r="E559" t="s">
        <v>1209</v>
      </c>
      <c r="F559" s="82">
        <f>СВОД!F341/СВОД!$F$28</f>
        <v>7</v>
      </c>
    </row>
    <row r="560" spans="2:6" x14ac:dyDescent="0.25">
      <c r="B560" s="187"/>
      <c r="C560" s="70" t="s">
        <v>259</v>
      </c>
      <c r="D560" s="67"/>
      <c r="E560" t="s">
        <v>1209</v>
      </c>
      <c r="F560" s="82">
        <f>СВОД!F342/СВОД!$F$29</f>
        <v>1.5542168674698795</v>
      </c>
    </row>
    <row r="561" spans="2:6" ht="30" x14ac:dyDescent="0.25">
      <c r="B561" s="187"/>
      <c r="C561" s="70" t="s">
        <v>260</v>
      </c>
      <c r="D561" s="67"/>
      <c r="E561" t="s">
        <v>1209</v>
      </c>
      <c r="F561" s="82">
        <f>СВОД!F343/СВОД!$F$28</f>
        <v>26</v>
      </c>
    </row>
    <row r="562" spans="2:6" x14ac:dyDescent="0.25">
      <c r="B562" s="187"/>
      <c r="C562" s="70" t="s">
        <v>261</v>
      </c>
      <c r="D562" s="67"/>
      <c r="E562" t="s">
        <v>1209</v>
      </c>
      <c r="F562" s="82">
        <f>СВОД!F344/СВОД!$F$29</f>
        <v>4.1566265060240966</v>
      </c>
    </row>
    <row r="563" spans="2:6" ht="30" x14ac:dyDescent="0.25">
      <c r="B563" s="187"/>
      <c r="C563" s="70" t="s">
        <v>262</v>
      </c>
      <c r="D563" s="67"/>
      <c r="E563" t="s">
        <v>1209</v>
      </c>
      <c r="F563" s="82">
        <f>СВОД!F345/СВОД!$F$28</f>
        <v>0</v>
      </c>
    </row>
    <row r="564" spans="2:6" x14ac:dyDescent="0.25">
      <c r="B564" s="187"/>
      <c r="C564" s="70" t="s">
        <v>263</v>
      </c>
      <c r="D564" s="67"/>
      <c r="E564" t="s">
        <v>1209</v>
      </c>
      <c r="F564" s="82">
        <f>СВОД!F346/СВОД!$F$29</f>
        <v>0</v>
      </c>
    </row>
    <row r="565" spans="2:6" x14ac:dyDescent="0.25">
      <c r="B565" s="187"/>
      <c r="C565" s="70" t="s">
        <v>264</v>
      </c>
      <c r="D565" s="67"/>
      <c r="E565" t="s">
        <v>1209</v>
      </c>
      <c r="F565" s="82">
        <f>СВОД!F347/СВОД!$F$28</f>
        <v>0</v>
      </c>
    </row>
    <row r="566" spans="2:6" x14ac:dyDescent="0.25">
      <c r="B566" s="188"/>
      <c r="C566" s="70" t="s">
        <v>265</v>
      </c>
      <c r="D566" s="67"/>
      <c r="E566" t="s">
        <v>1209</v>
      </c>
      <c r="F566" s="82">
        <f>СВОД!F348/СВОД!$F$29</f>
        <v>0</v>
      </c>
    </row>
    <row r="567" spans="2:6" x14ac:dyDescent="0.25">
      <c r="B567" s="189" t="s">
        <v>266</v>
      </c>
      <c r="C567" s="192" t="s">
        <v>1218</v>
      </c>
      <c r="D567" s="193" t="s">
        <v>269</v>
      </c>
      <c r="E567" t="s">
        <v>1209</v>
      </c>
    </row>
    <row r="568" spans="2:6" x14ac:dyDescent="0.25">
      <c r="B568" s="190"/>
      <c r="C568" s="192" t="s">
        <v>1219</v>
      </c>
      <c r="D568" s="193"/>
      <c r="E568" t="s">
        <v>1209</v>
      </c>
    </row>
    <row r="569" spans="2:6" x14ac:dyDescent="0.25">
      <c r="B569" s="190"/>
      <c r="C569" s="71" t="s">
        <v>271</v>
      </c>
      <c r="D569" s="67"/>
      <c r="E569" t="s">
        <v>1209</v>
      </c>
      <c r="F569" s="82">
        <f>СВОД!F351/СВОД!$F$28</f>
        <v>0</v>
      </c>
    </row>
    <row r="570" spans="2:6" x14ac:dyDescent="0.25">
      <c r="B570" s="190"/>
      <c r="C570" s="71" t="s">
        <v>272</v>
      </c>
      <c r="D570" s="67"/>
      <c r="E570" t="s">
        <v>1209</v>
      </c>
    </row>
    <row r="571" spans="2:6" x14ac:dyDescent="0.25">
      <c r="B571" s="190"/>
      <c r="C571" s="71" t="s">
        <v>271</v>
      </c>
      <c r="D571" s="67"/>
      <c r="E571" t="s">
        <v>1209</v>
      </c>
      <c r="F571" s="82">
        <f>СВОД!F353/СВОД!$F$28</f>
        <v>11</v>
      </c>
    </row>
    <row r="572" spans="2:6" x14ac:dyDescent="0.25">
      <c r="B572" s="190"/>
      <c r="C572" s="71" t="s">
        <v>273</v>
      </c>
      <c r="D572" s="67"/>
      <c r="E572" t="s">
        <v>1209</v>
      </c>
    </row>
    <row r="573" spans="2:6" x14ac:dyDescent="0.25">
      <c r="B573" s="190"/>
      <c r="C573" s="71" t="s">
        <v>271</v>
      </c>
      <c r="D573" s="67"/>
      <c r="E573" t="s">
        <v>1209</v>
      </c>
      <c r="F573" s="82">
        <f>СВОД!F355/СВОД!$F$28</f>
        <v>14</v>
      </c>
    </row>
    <row r="574" spans="2:6" x14ac:dyDescent="0.25">
      <c r="B574" s="190"/>
      <c r="C574" s="71" t="s">
        <v>274</v>
      </c>
      <c r="D574" s="67"/>
      <c r="E574" t="s">
        <v>1209</v>
      </c>
    </row>
    <row r="575" spans="2:6" x14ac:dyDescent="0.25">
      <c r="B575" s="190"/>
      <c r="C575" s="71" t="s">
        <v>271</v>
      </c>
      <c r="D575" s="67"/>
      <c r="E575" t="s">
        <v>1209</v>
      </c>
      <c r="F575" s="82">
        <f>СВОД!F357/СВОД!$F$28</f>
        <v>2379</v>
      </c>
    </row>
    <row r="576" spans="2:6" x14ac:dyDescent="0.25">
      <c r="B576" s="190"/>
      <c r="C576" s="71" t="s">
        <v>1220</v>
      </c>
      <c r="D576" s="67"/>
      <c r="E576" t="s">
        <v>1209</v>
      </c>
    </row>
    <row r="577" spans="2:6" x14ac:dyDescent="0.25">
      <c r="B577" s="191"/>
      <c r="C577" s="71" t="s">
        <v>271</v>
      </c>
      <c r="D577" s="67"/>
      <c r="E577" t="s">
        <v>1209</v>
      </c>
      <c r="F577" s="82">
        <f>СВОД!F359/СВОД!$F$28</f>
        <v>0</v>
      </c>
    </row>
    <row r="578" spans="2:6" x14ac:dyDescent="0.25">
      <c r="B578" s="186" t="s">
        <v>275</v>
      </c>
      <c r="C578" s="70" t="s">
        <v>1221</v>
      </c>
      <c r="D578" s="67"/>
      <c r="E578" t="s">
        <v>1209</v>
      </c>
      <c r="F578" s="82">
        <f>СВОД!F360/СВОД!$F$28</f>
        <v>2508</v>
      </c>
    </row>
    <row r="579" spans="2:6" x14ac:dyDescent="0.25">
      <c r="B579" s="187"/>
      <c r="C579" s="70" t="s">
        <v>278</v>
      </c>
      <c r="D579" s="67"/>
      <c r="E579" t="s">
        <v>1209</v>
      </c>
      <c r="F579" s="82">
        <f>СВОД!F361/СВОД!$F$29</f>
        <v>0.18072289156626506</v>
      </c>
    </row>
    <row r="580" spans="2:6" x14ac:dyDescent="0.25">
      <c r="B580" s="187"/>
      <c r="C580" s="70" t="s">
        <v>279</v>
      </c>
      <c r="D580" s="67"/>
      <c r="E580" t="s">
        <v>1209</v>
      </c>
      <c r="F580" s="82">
        <f>СВОД!F362/СВОД!$F$28</f>
        <v>0</v>
      </c>
    </row>
    <row r="581" spans="2:6" x14ac:dyDescent="0.25">
      <c r="B581" s="187"/>
      <c r="C581" s="70" t="s">
        <v>278</v>
      </c>
      <c r="D581" s="67"/>
      <c r="E581" t="s">
        <v>1209</v>
      </c>
      <c r="F581" s="82">
        <f>СВОД!F363/СВОД!$F$29</f>
        <v>30.409638554216869</v>
      </c>
    </row>
    <row r="582" spans="2:6" x14ac:dyDescent="0.25">
      <c r="B582" s="187"/>
      <c r="C582" s="70" t="s">
        <v>280</v>
      </c>
      <c r="D582" s="67"/>
      <c r="E582" t="s">
        <v>1209</v>
      </c>
      <c r="F582" s="82">
        <f>СВОД!F364/СВОД!$F$28</f>
        <v>0</v>
      </c>
    </row>
    <row r="583" spans="2:6" x14ac:dyDescent="0.25">
      <c r="B583" s="187"/>
      <c r="C583" s="70" t="s">
        <v>278</v>
      </c>
      <c r="D583" s="67"/>
      <c r="E583" t="s">
        <v>1209</v>
      </c>
      <c r="F583" s="82">
        <f>СВОД!F365/СВОД!$F$29</f>
        <v>0</v>
      </c>
    </row>
    <row r="584" spans="2:6" x14ac:dyDescent="0.25">
      <c r="B584" s="187"/>
      <c r="C584" s="70" t="s">
        <v>281</v>
      </c>
      <c r="D584" s="67"/>
      <c r="E584" t="s">
        <v>1209</v>
      </c>
      <c r="F584" s="82">
        <f>СВОД!F366/СВОД!$F$28</f>
        <v>2523</v>
      </c>
    </row>
    <row r="585" spans="2:6" x14ac:dyDescent="0.25">
      <c r="B585" s="188"/>
      <c r="C585" s="71" t="s">
        <v>278</v>
      </c>
      <c r="D585" s="67"/>
      <c r="E585" t="s">
        <v>1209</v>
      </c>
      <c r="F585" s="82">
        <f>СВОД!F367/СВОД!$F$29</f>
        <v>1.3493975903614457</v>
      </c>
    </row>
  </sheetData>
  <sheetProtection sheet="1" objects="1" scenarios="1"/>
  <protectedRanges>
    <protectedRange password="C4EB" sqref="E5:E7" name="Диапазон1"/>
  </protectedRanges>
  <mergeCells count="19">
    <mergeCell ref="B578:B585"/>
    <mergeCell ref="B541:B546"/>
    <mergeCell ref="B547:B551"/>
    <mergeCell ref="B552:C552"/>
    <mergeCell ref="B553:C553"/>
    <mergeCell ref="B554:C554"/>
    <mergeCell ref="B555:C555"/>
    <mergeCell ref="C3:D4"/>
    <mergeCell ref="C5:D7"/>
    <mergeCell ref="B556:C556"/>
    <mergeCell ref="B557:B566"/>
    <mergeCell ref="B567:B577"/>
    <mergeCell ref="C567:D567"/>
    <mergeCell ref="C568:D568"/>
    <mergeCell ref="B508:B509"/>
    <mergeCell ref="B512:C512"/>
    <mergeCell ref="B515:B530"/>
    <mergeCell ref="B531:B536"/>
    <mergeCell ref="B537:B5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43</vt:i4>
      </vt:variant>
    </vt:vector>
  </HeadingPairs>
  <TitlesOfParts>
    <vt:vector size="47" baseType="lpstr">
      <vt:lpstr>Лист1 (2)</vt:lpstr>
      <vt:lpstr>Лист1</vt:lpstr>
      <vt:lpstr>СВОД</vt:lpstr>
      <vt:lpstr>СВОД (%)</vt:lpstr>
      <vt:lpstr>а7</vt:lpstr>
      <vt:lpstr>Александровский_район</vt:lpstr>
      <vt:lpstr>Андроповский_район</vt:lpstr>
      <vt:lpstr>Апанасенковский_район</vt:lpstr>
      <vt:lpstr>Арзгирский_район</vt:lpstr>
      <vt:lpstr>'Лист1 (2)'!б</vt:lpstr>
      <vt:lpstr>Благодарненский_городской_округ</vt:lpstr>
      <vt:lpstr>Будённовский_район</vt:lpstr>
      <vt:lpstr>Георгиевский_городской_округ</vt:lpstr>
      <vt:lpstr>Город_курорт_Ессентуки</vt:lpstr>
      <vt:lpstr>Город_курорт_Железноводск</vt:lpstr>
      <vt:lpstr>Город_курорт_Кисловодск</vt:lpstr>
      <vt:lpstr>Город_курорт_Пятигорск</vt:lpstr>
      <vt:lpstr>Город_Лермонтов</vt:lpstr>
      <vt:lpstr>Город_Невинномысск</vt:lpstr>
      <vt:lpstr>Город_Ставрополь</vt:lpstr>
      <vt:lpstr>Грачёвский_район</vt:lpstr>
      <vt:lpstr>'Лист1 (2)'!данет</vt:lpstr>
      <vt:lpstr>данет1</vt:lpstr>
      <vt:lpstr>Изобильненский_городской_округ</vt:lpstr>
      <vt:lpstr>Ипатовский_городской_округ</vt:lpstr>
      <vt:lpstr>Кировский_городской_округ</vt:lpstr>
      <vt:lpstr>Кочубеевский_район</vt:lpstr>
      <vt:lpstr>Красногвардейский_район</vt:lpstr>
      <vt:lpstr>Курский_район</vt:lpstr>
      <vt:lpstr>Левокумский_район</vt:lpstr>
      <vt:lpstr>'Лист1 (2)'!мест</vt:lpstr>
      <vt:lpstr>Минераловодский_городской_округ</vt:lpstr>
      <vt:lpstr>Нефтекумский_городской_округ</vt:lpstr>
      <vt:lpstr>Новоалександровский_городской_округ</vt:lpstr>
      <vt:lpstr>Новоселицкий_район</vt:lpstr>
      <vt:lpstr>Петровский_городской_округ</vt:lpstr>
      <vt:lpstr>Предгорный_район</vt:lpstr>
      <vt:lpstr>'Лист1 (2)'!программа</vt:lpstr>
      <vt:lpstr>р</vt:lpstr>
      <vt:lpstr>скор</vt:lpstr>
      <vt:lpstr>'Лист1 (2)'!совет</vt:lpstr>
      <vt:lpstr>Советский_городской_округ</vt:lpstr>
      <vt:lpstr>Степновский_район</vt:lpstr>
      <vt:lpstr>'Лист1 (2)'!тип</vt:lpstr>
      <vt:lpstr>Труновский_район</vt:lpstr>
      <vt:lpstr>Туркменский_район</vt:lpstr>
      <vt:lpstr>Шпаковский_район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2021-08-12T20:01:49Z</dcterms:modified>
</cp:coreProperties>
</file>